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83B78E2A-0DE7-40BC-860A-81001E6AB864}" xr6:coauthVersionLast="47" xr6:coauthVersionMax="47" xr10:uidLastSave="{00000000-0000-0000-0000-000000000000}"/>
  <bookViews>
    <workbookView xWindow="-108" yWindow="-108" windowWidth="23256" windowHeight="12576" tabRatio="824" activeTab="7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  <sheet name="Blad1" sheetId="64" r:id="rId14"/>
  </sheets>
  <definedNames>
    <definedName name="start_day">About!$P$10</definedName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July!$C$2:$AD$20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8" i="58"/>
  <c r="AC28" i="58"/>
  <c r="AB28" i="58"/>
  <c r="AA28" i="58"/>
  <c r="Z28" i="58"/>
  <c r="Y28" i="58"/>
  <c r="X28" i="58"/>
  <c r="U28" i="58"/>
  <c r="T28" i="58"/>
  <c r="S28" i="58"/>
  <c r="R28" i="58"/>
  <c r="Q28" i="58"/>
  <c r="P28" i="58"/>
  <c r="O28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7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9" i="58"/>
  <c r="O34" i="58"/>
  <c r="P34" i="58"/>
  <c r="Q34" i="58"/>
  <c r="R34" i="58"/>
  <c r="S34" i="58"/>
  <c r="T34" i="58"/>
  <c r="U34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6" i="58"/>
  <c r="X27" i="58"/>
  <c r="Z31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Y28" i="55" s="1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30" i="58"/>
  <c r="S29" i="58"/>
  <c r="R32" i="58"/>
  <c r="U32" i="58"/>
  <c r="P33" i="58"/>
  <c r="T29" i="58"/>
  <c r="Q33" i="58"/>
  <c r="O33" i="58"/>
  <c r="O32" i="58"/>
  <c r="S33" i="58"/>
  <c r="T30" i="58"/>
  <c r="U31" i="58"/>
  <c r="R29" i="58"/>
  <c r="R33" i="58"/>
  <c r="P29" i="58"/>
  <c r="T33" i="58"/>
  <c r="S32" i="58"/>
  <c r="P30" i="58"/>
  <c r="O30" i="58"/>
  <c r="U33" i="58"/>
  <c r="R31" i="58"/>
  <c r="Q31" i="58"/>
  <c r="U29" i="58"/>
  <c r="T32" i="58"/>
  <c r="P32" i="58"/>
  <c r="Q30" i="58"/>
  <c r="S30" i="58"/>
  <c r="P31" i="58"/>
  <c r="Q32" i="58"/>
  <c r="S31" i="58"/>
  <c r="T31" i="58"/>
  <c r="O31" i="58"/>
  <c r="O29" i="58"/>
  <c r="R30" i="58"/>
  <c r="G5" i="55"/>
  <c r="E4" i="55"/>
  <c r="G5" i="54"/>
  <c r="E4" i="54"/>
  <c r="P27" i="54" l="1"/>
  <c r="Q29" i="54"/>
  <c r="R28" i="53"/>
  <c r="R29" i="53"/>
  <c r="S30" i="53"/>
  <c r="T30" i="53"/>
  <c r="U31" i="53"/>
  <c r="S27" i="53"/>
  <c r="U28" i="53"/>
  <c r="T29" i="53"/>
  <c r="T27" i="54"/>
  <c r="P28" i="54"/>
  <c r="S29" i="54"/>
  <c r="P32" i="54"/>
  <c r="S30" i="54"/>
  <c r="Q30" i="54"/>
  <c r="Q28" i="54"/>
  <c r="X32" i="58"/>
  <c r="O27" i="54"/>
  <c r="U28" i="54"/>
  <c r="Q32" i="54"/>
  <c r="R30" i="54"/>
  <c r="U30" i="54"/>
  <c r="Q27" i="54"/>
  <c r="S32" i="54"/>
  <c r="Z30" i="55"/>
  <c r="P30" i="54"/>
  <c r="AD30" i="55"/>
  <c r="AD28" i="55"/>
  <c r="U29" i="54"/>
  <c r="R27" i="54"/>
  <c r="O32" i="54"/>
  <c r="AD31" i="58"/>
  <c r="O29" i="53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30" i="58"/>
  <c r="AD32" i="58"/>
  <c r="Y29" i="58"/>
  <c r="Y31" i="58"/>
  <c r="AB33" i="58"/>
  <c r="AC30" i="58"/>
  <c r="AC31" i="58"/>
  <c r="AD29" i="58"/>
  <c r="X33" i="58"/>
  <c r="X30" i="58"/>
  <c r="Z32" i="58"/>
  <c r="Y30" i="58"/>
  <c r="AB29" i="58"/>
  <c r="Y32" i="58"/>
  <c r="AC29" i="58"/>
  <c r="AA29" i="58"/>
  <c r="AC32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31" i="58"/>
  <c r="AD30" i="58"/>
  <c r="AB30" i="58"/>
  <c r="Y34" i="58"/>
  <c r="Z34" i="58"/>
  <c r="AA34" i="58"/>
  <c r="AC34" i="58"/>
  <c r="AB34" i="58"/>
  <c r="X34" i="58"/>
  <c r="AD34" i="58"/>
  <c r="X31" i="58"/>
  <c r="Y33" i="58"/>
  <c r="Z29" i="58"/>
  <c r="AC33" i="58"/>
  <c r="X29" i="58"/>
  <c r="AA30" i="58"/>
  <c r="AB32" i="58"/>
  <c r="Z33" i="58"/>
  <c r="AA31" i="58"/>
  <c r="AD33" i="58"/>
  <c r="AA32" i="58"/>
  <c r="AA33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5" i="58"/>
  <c r="E6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6" i="58"/>
  <c r="E5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6" i="58"/>
  <c r="G5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6" i="58" l="1"/>
  <c r="I5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6" i="58" l="1"/>
  <c r="K5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17" i="56" l="1"/>
  <c r="W17" i="56" s="1"/>
  <c r="C19" i="56" s="1"/>
  <c r="E20" i="56" s="1"/>
  <c r="G20" i="56" s="1"/>
  <c r="I20" i="56" s="1"/>
  <c r="K20" i="56" s="1"/>
  <c r="O20" i="56" s="1"/>
  <c r="W20" i="56" s="1"/>
  <c r="O5" i="58"/>
  <c r="W6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8" i="58" l="1"/>
  <c r="E9" i="58" s="1"/>
  <c r="G9" i="58" s="1"/>
  <c r="I9" i="58" s="1"/>
  <c r="K9" i="58" s="1"/>
  <c r="O9" i="58" s="1"/>
  <c r="W9" i="58" s="1"/>
  <c r="C12" i="58" s="1"/>
  <c r="E13" i="58" s="1"/>
  <c r="G13" i="58" s="1"/>
  <c r="I13" i="58" s="1"/>
  <c r="K13" i="58" s="1"/>
  <c r="O13" i="58" s="1"/>
  <c r="W13" i="58" s="1"/>
  <c r="C15" i="58" s="1"/>
  <c r="E16" i="58" s="1"/>
  <c r="G16" i="58" s="1"/>
  <c r="I16" i="58" s="1"/>
  <c r="K16" i="58" s="1"/>
  <c r="O16" i="58" s="1"/>
  <c r="W16" i="58" s="1"/>
  <c r="C18" i="58" s="1"/>
  <c r="E19" i="58" s="1"/>
  <c r="G19" i="58" s="1"/>
  <c r="I19" i="58" s="1"/>
  <c r="K19" i="58" s="1"/>
  <c r="O19" i="58" s="1"/>
  <c r="W19" i="58" s="1"/>
  <c r="C21" i="58" s="1"/>
  <c r="E22" i="58" s="1"/>
  <c r="G22" i="58" s="1"/>
  <c r="I22" i="58" s="1"/>
  <c r="K22" i="58" s="1"/>
  <c r="O22" i="58" s="1"/>
  <c r="W22" i="58" s="1"/>
  <c r="W5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<sst xmlns="http://schemas.openxmlformats.org/spreadsheetml/2006/main" count="157" uniqueCount="82">
  <si>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</si>
  <si>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</si>
  <si>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</si>
  <si>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</si>
  <si>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</si>
  <si>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</si>
  <si>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</si>
  <si>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</si>
  <si>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</si>
  <si>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</si>
  <si>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</si>
  <si>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</si>
  <si>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</si>
  <si>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</si>
  <si>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</si>
  <si>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t>Vintergolf/träning</t>
  </si>
  <si>
    <t>Premiär 
Veckogolf våren del 1</t>
  </si>
  <si>
    <t>veckogolf våren del 1</t>
  </si>
  <si>
    <t>veckogolf våren del 2</t>
  </si>
  <si>
    <t>SMT = Smålandstouren</t>
  </si>
  <si>
    <t>SMT - Eksjö
LÄNK TILL SMT</t>
  </si>
  <si>
    <t>SMT - A6 + Habo
Länk till SMT</t>
  </si>
  <si>
    <t>SMT - Mönsterås
Länk till SMT</t>
  </si>
  <si>
    <t>SMT - Nässjö
Länk till SMT</t>
  </si>
  <si>
    <t>SMT Västervik
Jenny open + Alviken open
Länk till SMT</t>
  </si>
  <si>
    <t>SMT - Vetlanda
Länkt till SMT</t>
  </si>
  <si>
    <t>SMT - Karlskrona
Länk till SMT</t>
  </si>
  <si>
    <t>SMT Länk till hemsidan</t>
  </si>
  <si>
    <t>DG Events 3manna Länk</t>
  </si>
  <si>
    <t>Anmälan öppnar 
till Dgevents 3manna i Älmhult
Länk finner ni här</t>
  </si>
  <si>
    <t>Nyårskastet
(ej organiserat av styrelsen)</t>
  </si>
  <si>
    <t>Dgevents 3manna i Älmhult
Tjing-länk
SMT- Storebro
Ej Länk</t>
  </si>
  <si>
    <t>Dgevents 3manna i Älmhult
Tjing-länk
INGEN VECKOGOLF</t>
  </si>
  <si>
    <t>SMT - Älmhult
Länk till SMT (PDGA)</t>
  </si>
  <si>
    <t>Skogstouren fights
cancer - Vinberg</t>
  </si>
  <si>
    <t>Vintergolf/träning
Ljungby Discgolf årsmöte</t>
  </si>
  <si>
    <t>Förbered banan för tävling</t>
  </si>
  <si>
    <r>
      <rPr>
        <b/>
        <sz val="12"/>
        <color theme="2" tint="-0.89999084444715716"/>
        <rFont val="Seaford"/>
        <scheme val="minor"/>
      </rPr>
      <t>veckogolf våren del 2</t>
    </r>
    <r>
      <rPr>
        <sz val="12"/>
        <color theme="2" tint="-0.89999084444715716"/>
        <rFont val="Seaford"/>
        <scheme val="minor"/>
      </rPr>
      <t xml:space="preserve">
Förbered banan 
för tävling!</t>
    </r>
  </si>
  <si>
    <t>Förbered banan
för tävling</t>
  </si>
  <si>
    <t>Planerat årsmöte</t>
  </si>
  <si>
    <t>Förbered banan 
för tävling</t>
  </si>
  <si>
    <t>Årsfest för medlemmarna</t>
  </si>
  <si>
    <t>GLOW 
(preliminärt datum)</t>
  </si>
  <si>
    <t>Veckogolf höst del 2</t>
  </si>
  <si>
    <t>Veckogolf höst del 2
Sista för hösten</t>
  </si>
  <si>
    <t>veckogolf höst (del 2)</t>
  </si>
  <si>
    <r>
      <rPr>
        <b/>
        <sz val="12"/>
        <color theme="2" tint="-0.89999084444715716"/>
        <rFont val="Seaford"/>
        <scheme val="minor"/>
      </rPr>
      <t>veckogolf hösten (del 2)</t>
    </r>
    <r>
      <rPr>
        <sz val="12"/>
        <color theme="2" tint="-0.89999084444715716"/>
        <rFont val="Seaford"/>
        <scheme val="minor"/>
      </rPr>
      <t xml:space="preserve">
Förbered banan 
för tävling</t>
    </r>
  </si>
  <si>
    <t>Midsommarafton</t>
  </si>
  <si>
    <t>Midsommardagen</t>
  </si>
  <si>
    <t>Nationaldag</t>
  </si>
  <si>
    <t>veckogolf höst (del 2)
start 17:15</t>
  </si>
  <si>
    <t>veckogolf höst (del 2)
start 17:00</t>
  </si>
  <si>
    <t>veckogolf våren del 1
(Korthålsrunda)</t>
  </si>
  <si>
    <t>veckogolf höst (del 2)
Korthålsrunda</t>
  </si>
  <si>
    <r>
      <rPr>
        <b/>
        <u/>
        <sz val="12"/>
        <color theme="2" tint="-0.89999084444715716"/>
        <rFont val="Seaford"/>
        <scheme val="minor"/>
      </rPr>
      <t>Ej våran tävling</t>
    </r>
    <r>
      <rPr>
        <sz val="12"/>
        <color theme="2" tint="-0.89999084444715716"/>
        <rFont val="Seaford"/>
        <scheme val="minor"/>
      </rPr>
      <t xml:space="preserve">
Älmhult fights 
cancer - 
motionstävling runt banan, 
5-6st medlemmar
som kan hjälpa</t>
    </r>
  </si>
  <si>
    <t>Älmhult Klubbmästerskap</t>
  </si>
  <si>
    <t>Plats för PDGA tävling</t>
  </si>
  <si>
    <t>Ljungby 
Invigning av 
nya 18håls</t>
  </si>
  <si>
    <t>Gehrisch tour
St Hans</t>
  </si>
  <si>
    <t>Gerisch Tour
Valhall</t>
  </si>
  <si>
    <t>Gerisch tour Romele</t>
  </si>
  <si>
    <t>Gerisch Tour
Hässleholm</t>
  </si>
  <si>
    <t>SMT - Oskarshamn
Gerisch Tour - Åkeslund</t>
  </si>
  <si>
    <r>
      <t xml:space="preserve">veckogolf våren del 1
(korthålsrunda)
</t>
    </r>
    <r>
      <rPr>
        <b/>
        <sz val="12"/>
        <color theme="2" tint="-0.89999084444715716"/>
        <rFont val="Seaford"/>
        <scheme val="minor"/>
      </rPr>
      <t>Gerisch Tour - Åkeslund</t>
    </r>
  </si>
  <si>
    <t>Gerisch tour - HBG</t>
  </si>
  <si>
    <t xml:space="preserve">Gerisch Tour Hörby
</t>
  </si>
  <si>
    <r>
      <rPr>
        <b/>
        <sz val="10"/>
        <rFont val="Arial"/>
        <family val="2"/>
      </rPr>
      <t xml:space="preserve">PDGA - Gehrisch tour Älmhult </t>
    </r>
    <r>
      <rPr>
        <sz val="10"/>
        <rFont val="Arial"/>
        <family val="2"/>
      </rPr>
      <t xml:space="preserve">
</t>
    </r>
    <r>
      <rPr>
        <b/>
        <sz val="10"/>
        <color theme="4" tint="-0.499984740745262"/>
        <rFont val="Arial"/>
        <family val="2"/>
      </rPr>
      <t xml:space="preserve">SMT Västervik
Jenny  + Alviken
</t>
    </r>
  </si>
  <si>
    <t>Gerisch Tour Wendes</t>
  </si>
  <si>
    <t>Gerisch Tour - 
Eslöv</t>
  </si>
  <si>
    <r>
      <rPr>
        <b/>
        <sz val="12"/>
        <color theme="2" tint="-0.89999084444715716"/>
        <rFont val="Seaford"/>
        <scheme val="minor"/>
      </rPr>
      <t xml:space="preserve">Skogstouren fights cancer - Vallåsen
</t>
    </r>
    <r>
      <rPr>
        <sz val="12"/>
        <color theme="2" tint="-0.89999084444715716"/>
        <rFont val="Seaford"/>
        <scheme val="minor"/>
      </rPr>
      <t xml:space="preserve">
veckogolf höst (del 2)</t>
    </r>
  </si>
  <si>
    <t>Skogstouren fights cancer</t>
  </si>
  <si>
    <t>Vallåsen</t>
  </si>
  <si>
    <t>Vintergolf/träning 10:00</t>
  </si>
  <si>
    <t>Gerisch tour Hässleholm</t>
  </si>
  <si>
    <t>Skogstouren fights cancer i Älmhult</t>
  </si>
  <si>
    <t>Plats för PDGA tävl</t>
  </si>
  <si>
    <t>Höstlövet
Obs - ej organiserat av styrelsen</t>
  </si>
  <si>
    <t>Vårkastet 2025
2 Rundor (blandad pargolf för medlemmar)</t>
  </si>
  <si>
    <t>King of the hill 
återkomsten - Ljungby
(PDGA)</t>
  </si>
  <si>
    <r>
      <rPr>
        <sz val="12"/>
        <color rgb="FF161616"/>
        <rFont val="Seaford"/>
        <scheme val="minor"/>
      </rPr>
      <t xml:space="preserve">Veckogolf våren del 1
</t>
    </r>
    <r>
      <rPr>
        <b/>
        <sz val="12"/>
        <color rgb="FF161616"/>
        <rFont val="Seaford"/>
        <scheme val="minor"/>
      </rPr>
      <t>Skogstouren fights cancer Ljungby</t>
    </r>
  </si>
  <si>
    <r>
      <rPr>
        <b/>
        <sz val="12"/>
        <color theme="2" tint="-0.89999084444715716"/>
        <rFont val="Seaford"/>
        <scheme val="minor"/>
      </rPr>
      <t>Preliminär klubbresa</t>
    </r>
    <r>
      <rPr>
        <sz val="12"/>
        <color theme="2" tint="-0.89999084444715716"/>
        <rFont val="Seaford"/>
        <scheme val="minor"/>
      </rPr>
      <t xml:space="preserve">
veckogolf höst (del 2)</t>
    </r>
  </si>
  <si>
    <t>Skogstouren fights
cancer - Halmstad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</si>
</sst>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d"/>
    <numFmt numFmtId="166" formatCode="mmmm\ \'yy"/>
    <numFmt numFmtId="167" formatCode="mmmm\ yyyy"/>
    <numFmt numFmtId="168" formatCode="dddd"/>
  </numFmts>
  <fonts count="45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theme="4" tint="-0.499984740745262"/>
      <name val="Arial"/>
      <family val="2"/>
    </font>
    <font>
      <b/>
      <sz val="20"/>
      <color theme="8"/>
      <name val="Seaford"/>
      <scheme val="major"/>
    </font>
    <font>
      <b/>
      <u/>
      <sz val="11"/>
      <color indexed="12"/>
      <name val="Arial"/>
      <family val="2"/>
    </font>
    <font>
      <b/>
      <u/>
      <sz val="20"/>
      <color indexed="12"/>
      <name val="Arial"/>
      <family val="2"/>
    </font>
    <font>
      <b/>
      <u/>
      <sz val="24"/>
      <color indexed="12"/>
      <name val="Arial"/>
      <family val="2"/>
    </font>
    <font>
      <b/>
      <u/>
      <sz val="12"/>
      <color theme="2" tint="-0.89999084444715716"/>
      <name val="Seaford"/>
      <scheme val="minor"/>
    </font>
    <font>
      <sz val="12"/>
      <color theme="1" tint="4.9989318521683403E-2"/>
      <name val="Seaford"/>
      <scheme val="minor"/>
    </font>
    <font>
      <b/>
      <u/>
      <sz val="12"/>
      <color theme="1" tint="4.9989318521683403E-2"/>
      <name val="Seaford"/>
      <scheme val="minor"/>
    </font>
    <font>
      <u/>
      <sz val="12"/>
      <color theme="2" tint="-0.89999084444715716"/>
      <name val="Seaford"/>
      <scheme val="minor"/>
    </font>
    <font>
      <sz val="12"/>
      <color rgb="FF161616"/>
      <name val="Seaford"/>
      <scheme val="minor"/>
    </font>
    <font>
      <b/>
      <sz val="12"/>
      <color rgb="FF161616"/>
      <name val="Seaford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7" fontId="7" fillId="0" borderId="0" xfId="0" applyNumberFormat="1" applyFont="1"/>
    <xf numFmtId="167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8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5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5" fontId="8" fillId="2" borderId="3" xfId="0" applyNumberFormat="1" applyFont="1" applyFill="1" applyBorder="1" applyAlignment="1">
      <alignment horizontal="left" vertical="center" indent="1" shrinkToFit="1"/>
    </xf>
    <xf numFmtId="165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5" fontId="28" fillId="0" borderId="0" xfId="0" applyNumberFormat="1" applyFont="1" applyAlignment="1">
      <alignment horizontal="left" vertical="center" shrinkToFit="1"/>
    </xf>
    <xf numFmtId="165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5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167" fontId="31" fillId="0" borderId="0" xfId="0" applyNumberFormat="1" applyFont="1" applyAlignment="1">
      <alignment horizontal="left"/>
    </xf>
    <xf numFmtId="0" fontId="8" fillId="2" borderId="5" xfId="0" applyFont="1" applyFill="1" applyBorder="1" applyAlignment="1">
      <alignment horizontal="left" vertical="center" indent="1"/>
    </xf>
    <xf numFmtId="0" fontId="8" fillId="5" borderId="8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167" fontId="35" fillId="0" borderId="0" xfId="0" applyNumberFormat="1" applyFont="1" applyAlignment="1">
      <alignment horizontal="left"/>
    </xf>
    <xf numFmtId="167" fontId="37" fillId="0" borderId="0" xfId="1" applyNumberFormat="1" applyFont="1" applyAlignment="1" applyProtection="1">
      <alignment horizontal="left"/>
    </xf>
    <xf numFmtId="167" fontId="38" fillId="0" borderId="0" xfId="1" applyNumberFormat="1" applyFont="1" applyAlignment="1" applyProtection="1"/>
    <xf numFmtId="0" fontId="8" fillId="5" borderId="10" xfId="0" applyFont="1" applyFill="1" applyBorder="1" applyAlignment="1">
      <alignment horizontal="left" vertical="center" indent="1"/>
    </xf>
    <xf numFmtId="0" fontId="8" fillId="5" borderId="11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165" fontId="8" fillId="2" borderId="0" xfId="0" applyNumberFormat="1" applyFont="1" applyFill="1" applyAlignment="1">
      <alignment horizontal="left" indent="1" shrinkToFit="1"/>
    </xf>
    <xf numFmtId="0" fontId="8" fillId="6" borderId="10" xfId="0" applyFont="1" applyFill="1" applyBorder="1" applyAlignment="1">
      <alignment horizontal="left" vertical="center" indent="1"/>
    </xf>
    <xf numFmtId="0" fontId="8" fillId="6" borderId="11" xfId="0" applyFont="1" applyFill="1" applyBorder="1" applyAlignment="1">
      <alignment horizontal="left" vertical="center" indent="1"/>
    </xf>
    <xf numFmtId="0" fontId="8" fillId="6" borderId="1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7" borderId="10" xfId="0" applyFont="1" applyFill="1" applyBorder="1" applyAlignment="1">
      <alignment horizontal="left" vertical="center" indent="1"/>
    </xf>
    <xf numFmtId="0" fontId="8" fillId="7" borderId="11" xfId="0" applyFont="1" applyFill="1" applyBorder="1" applyAlignment="1">
      <alignment horizontal="left" vertical="center" indent="1"/>
    </xf>
    <xf numFmtId="0" fontId="8" fillId="7" borderId="12" xfId="0" applyFont="1" applyFill="1" applyBorder="1" applyAlignment="1">
      <alignment horizontal="left" vertical="center" indent="1"/>
    </xf>
    <xf numFmtId="0" fontId="8" fillId="7" borderId="18" xfId="0" applyFont="1" applyFill="1" applyBorder="1" applyAlignment="1">
      <alignment horizontal="left" vertical="center" indent="1"/>
    </xf>
    <xf numFmtId="0" fontId="8" fillId="7" borderId="19" xfId="0" applyFont="1" applyFill="1" applyBorder="1" applyAlignment="1">
      <alignment horizontal="left" vertical="center" indent="1"/>
    </xf>
    <xf numFmtId="0" fontId="8" fillId="7" borderId="20" xfId="0" applyFont="1" applyFill="1" applyBorder="1" applyAlignment="1">
      <alignment horizontal="left" vertical="center" indent="1"/>
    </xf>
    <xf numFmtId="0" fontId="8" fillId="7" borderId="16" xfId="0" applyFont="1" applyFill="1" applyBorder="1" applyAlignment="1">
      <alignment horizontal="left" vertical="center" indent="1"/>
    </xf>
    <xf numFmtId="0" fontId="8" fillId="7" borderId="17" xfId="0" applyFont="1" applyFill="1" applyBorder="1" applyAlignment="1">
      <alignment horizontal="left" vertical="center" indent="1"/>
    </xf>
    <xf numFmtId="0" fontId="8" fillId="7" borderId="0" xfId="0" applyFont="1" applyFill="1" applyAlignment="1">
      <alignment horizontal="left" vertical="center" indent="1"/>
    </xf>
    <xf numFmtId="0" fontId="8" fillId="8" borderId="10" xfId="0" applyFont="1" applyFill="1" applyBorder="1" applyAlignment="1">
      <alignment horizontal="left" vertical="center" indent="1"/>
    </xf>
    <xf numFmtId="0" fontId="8" fillId="8" borderId="11" xfId="0" applyFont="1" applyFill="1" applyBorder="1" applyAlignment="1">
      <alignment horizontal="left" vertical="center" indent="1"/>
    </xf>
    <xf numFmtId="0" fontId="8" fillId="8" borderId="12" xfId="0" applyFont="1" applyFill="1" applyBorder="1" applyAlignment="1">
      <alignment horizontal="left" vertical="center" indent="1"/>
    </xf>
    <xf numFmtId="0" fontId="8" fillId="5" borderId="16" xfId="0" applyFont="1" applyFill="1" applyBorder="1" applyAlignment="1">
      <alignment horizontal="left" vertical="center" indent="1"/>
    </xf>
    <xf numFmtId="0" fontId="8" fillId="5" borderId="17" xfId="0" applyFont="1" applyFill="1" applyBorder="1" applyAlignment="1">
      <alignment horizontal="left" vertical="center" indent="1"/>
    </xf>
    <xf numFmtId="0" fontId="11" fillId="5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1" xfId="0" applyFont="1" applyFill="1" applyBorder="1" applyAlignment="1">
      <alignment horizontal="left" vertical="center" indent="1"/>
    </xf>
    <xf numFmtId="0" fontId="33" fillId="0" borderId="0" xfId="0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/>
    </xf>
    <xf numFmtId="0" fontId="40" fillId="5" borderId="10" xfId="0" applyFont="1" applyFill="1" applyBorder="1" applyAlignment="1">
      <alignment horizontal="left" vertical="center" indent="1"/>
    </xf>
    <xf numFmtId="0" fontId="40" fillId="5" borderId="11" xfId="0" applyFont="1" applyFill="1" applyBorder="1" applyAlignment="1">
      <alignment horizontal="left" vertical="center" indent="1"/>
    </xf>
    <xf numFmtId="0" fontId="40" fillId="5" borderId="12" xfId="0" applyFont="1" applyFill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9" borderId="10" xfId="0" applyFont="1" applyFill="1" applyBorder="1" applyAlignment="1">
      <alignment horizontal="left" vertical="center" indent="1"/>
    </xf>
    <xf numFmtId="0" fontId="8" fillId="9" borderId="11" xfId="0" applyFont="1" applyFill="1" applyBorder="1" applyAlignment="1">
      <alignment horizontal="left" vertical="center" indent="1"/>
    </xf>
    <xf numFmtId="0" fontId="8" fillId="9" borderId="12" xfId="0" applyFont="1" applyFill="1" applyBorder="1" applyAlignment="1">
      <alignment horizontal="left"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8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5" fontId="8" fillId="2" borderId="1" xfId="0" applyNumberFormat="1" applyFont="1" applyFill="1" applyBorder="1" applyAlignment="1">
      <alignment horizontal="left" vertical="center" indent="1" shrinkToFit="1"/>
    </xf>
    <xf numFmtId="165" fontId="8" fillId="2" borderId="0" xfId="0" applyNumberFormat="1" applyFont="1" applyFill="1" applyAlignment="1">
      <alignment horizontal="left" vertical="center" indent="1" shrinkToFit="1"/>
    </xf>
    <xf numFmtId="165" fontId="8" fillId="2" borderId="3" xfId="0" applyNumberFormat="1" applyFont="1" applyFill="1" applyBorder="1" applyAlignment="1">
      <alignment horizontal="left" vertical="center" indent="1" shrinkToFit="1"/>
    </xf>
    <xf numFmtId="165" fontId="8" fillId="2" borderId="1" xfId="0" applyNumberFormat="1" applyFont="1" applyFill="1" applyBorder="1" applyAlignment="1">
      <alignment horizontal="left" indent="1" shrinkToFit="1"/>
    </xf>
    <xf numFmtId="165" fontId="8" fillId="2" borderId="3" xfId="0" applyNumberFormat="1" applyFont="1" applyFill="1" applyBorder="1" applyAlignment="1">
      <alignment horizontal="left" indent="1" shrinkToFit="1"/>
    </xf>
    <xf numFmtId="167" fontId="31" fillId="0" borderId="0" xfId="0" applyNumberFormat="1" applyFont="1" applyAlignment="1">
      <alignment horizontal="left"/>
    </xf>
    <xf numFmtId="165" fontId="8" fillId="2" borderId="0" xfId="0" applyNumberFormat="1" applyFont="1" applyFill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6" fontId="25" fillId="4" borderId="0" xfId="0" applyNumberFormat="1" applyFont="1" applyFill="1" applyAlignment="1">
      <alignment horizontal="center" vertical="center"/>
    </xf>
    <xf numFmtId="0" fontId="36" fillId="5" borderId="13" xfId="1" applyFont="1" applyFill="1" applyBorder="1" applyAlignment="1" applyProtection="1">
      <alignment horizontal="left" vertical="center" wrapText="1" indent="1"/>
    </xf>
    <xf numFmtId="0" fontId="36" fillId="5" borderId="14" xfId="1" applyFont="1" applyFill="1" applyBorder="1" applyAlignment="1" applyProtection="1">
      <alignment horizontal="left" vertical="center" indent="1"/>
    </xf>
    <xf numFmtId="0" fontId="36" fillId="5" borderId="15" xfId="1" applyFont="1" applyFill="1" applyBorder="1" applyAlignment="1" applyProtection="1">
      <alignment horizontal="left" vertical="center" indent="1"/>
    </xf>
    <xf numFmtId="165" fontId="8" fillId="5" borderId="16" xfId="0" applyNumberFormat="1" applyFont="1" applyFill="1" applyBorder="1" applyAlignment="1">
      <alignment horizontal="left" vertical="center" indent="1" shrinkToFit="1"/>
    </xf>
    <xf numFmtId="165" fontId="8" fillId="5" borderId="0" xfId="0" applyNumberFormat="1" applyFont="1" applyFill="1" applyAlignment="1">
      <alignment horizontal="left" vertical="center" indent="1" shrinkToFit="1"/>
    </xf>
    <xf numFmtId="165" fontId="8" fillId="5" borderId="17" xfId="0" applyNumberFormat="1" applyFont="1" applyFill="1" applyBorder="1" applyAlignment="1">
      <alignment horizontal="left" vertical="center" indent="1" shrinkToFit="1"/>
    </xf>
    <xf numFmtId="0" fontId="4" fillId="0" borderId="0" xfId="0" applyFont="1" applyAlignment="1">
      <alignment horizontal="left" indent="1"/>
    </xf>
    <xf numFmtId="0" fontId="8" fillId="5" borderId="13" xfId="0" applyFont="1" applyFill="1" applyBorder="1" applyAlignment="1">
      <alignment horizontal="left" vertical="center" indent="1"/>
    </xf>
    <xf numFmtId="0" fontId="8" fillId="5" borderId="14" xfId="0" applyFont="1" applyFill="1" applyBorder="1" applyAlignment="1">
      <alignment horizontal="left" vertical="center" indent="1"/>
    </xf>
    <xf numFmtId="0" fontId="8" fillId="5" borderId="15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0" fillId="5" borderId="13" xfId="0" applyFont="1" applyFill="1" applyBorder="1" applyAlignment="1">
      <alignment horizontal="left" vertical="center" indent="1"/>
    </xf>
    <xf numFmtId="0" fontId="40" fillId="5" borderId="14" xfId="0" applyFont="1" applyFill="1" applyBorder="1" applyAlignment="1">
      <alignment horizontal="left" vertical="center" indent="1"/>
    </xf>
    <xf numFmtId="0" fontId="40" fillId="5" borderId="15" xfId="0" applyFont="1" applyFill="1" applyBorder="1" applyAlignment="1">
      <alignment horizontal="left" vertical="center" indent="1"/>
    </xf>
    <xf numFmtId="165" fontId="8" fillId="0" borderId="16" xfId="0" applyNumberFormat="1" applyFont="1" applyBorder="1" applyAlignment="1">
      <alignment horizontal="left" vertical="center" indent="1" shrinkToFit="1"/>
    </xf>
    <xf numFmtId="165" fontId="8" fillId="0" borderId="0" xfId="0" applyNumberFormat="1" applyFont="1" applyAlignment="1">
      <alignment horizontal="left" vertical="center" indent="1" shrinkToFit="1"/>
    </xf>
    <xf numFmtId="165" fontId="8" fillId="0" borderId="17" xfId="0" applyNumberFormat="1" applyFont="1" applyBorder="1" applyAlignment="1">
      <alignment horizontal="left" vertical="center" indent="1" shrinkToFit="1"/>
    </xf>
    <xf numFmtId="0" fontId="8" fillId="5" borderId="13" xfId="0" applyFont="1" applyFill="1" applyBorder="1" applyAlignment="1">
      <alignment horizontal="left" vertical="center" wrapText="1" indent="1"/>
    </xf>
    <xf numFmtId="165" fontId="40" fillId="5" borderId="16" xfId="0" applyNumberFormat="1" applyFont="1" applyFill="1" applyBorder="1" applyAlignment="1">
      <alignment horizontal="left" vertical="center" indent="1" shrinkToFit="1"/>
    </xf>
    <xf numFmtId="165" fontId="40" fillId="5" borderId="0" xfId="0" applyNumberFormat="1" applyFont="1" applyFill="1" applyAlignment="1">
      <alignment horizontal="left" vertical="center" indent="1" shrinkToFit="1"/>
    </xf>
    <xf numFmtId="165" fontId="40" fillId="5" borderId="17" xfId="0" applyNumberFormat="1" applyFont="1" applyFill="1" applyBorder="1" applyAlignment="1">
      <alignment horizontal="left" vertical="center" indent="1" shrinkToFit="1"/>
    </xf>
    <xf numFmtId="0" fontId="8" fillId="5" borderId="10" xfId="0" applyFont="1" applyFill="1" applyBorder="1" applyAlignment="1">
      <alignment horizontal="left" vertical="center" indent="1"/>
    </xf>
    <xf numFmtId="0" fontId="8" fillId="5" borderId="11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165" fontId="8" fillId="8" borderId="1" xfId="0" applyNumberFormat="1" applyFont="1" applyFill="1" applyBorder="1" applyAlignment="1">
      <alignment horizontal="left" indent="1" shrinkToFit="1"/>
    </xf>
    <xf numFmtId="165" fontId="8" fillId="8" borderId="0" xfId="0" applyNumberFormat="1" applyFont="1" applyFill="1" applyAlignment="1">
      <alignment horizontal="left" indent="1" shrinkToFit="1"/>
    </xf>
    <xf numFmtId="165" fontId="8" fillId="8" borderId="3" xfId="0" applyNumberFormat="1" applyFont="1" applyFill="1" applyBorder="1" applyAlignment="1">
      <alignment horizontal="left" indent="1" shrinkToFit="1"/>
    </xf>
    <xf numFmtId="0" fontId="8" fillId="8" borderId="1" xfId="0" applyFont="1" applyFill="1" applyBorder="1" applyAlignment="1">
      <alignment horizontal="left" vertical="center" indent="1"/>
    </xf>
    <xf numFmtId="0" fontId="8" fillId="8" borderId="0" xfId="0" applyFont="1" applyFill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left" vertical="center" wrapText="1" indent="1"/>
    </xf>
    <xf numFmtId="0" fontId="8" fillId="7" borderId="15" xfId="0" applyFont="1" applyFill="1" applyBorder="1" applyAlignment="1">
      <alignment horizontal="left" vertical="center" indent="1"/>
    </xf>
    <xf numFmtId="0" fontId="8" fillId="7" borderId="13" xfId="0" applyFont="1" applyFill="1" applyBorder="1" applyAlignment="1">
      <alignment horizontal="left" vertical="center" indent="1"/>
    </xf>
    <xf numFmtId="0" fontId="8" fillId="7" borderId="14" xfId="0" applyFont="1" applyFill="1" applyBorder="1" applyAlignment="1">
      <alignment horizontal="left" vertical="center" indent="1"/>
    </xf>
    <xf numFmtId="165" fontId="8" fillId="7" borderId="16" xfId="0" applyNumberFormat="1" applyFont="1" applyFill="1" applyBorder="1" applyAlignment="1">
      <alignment horizontal="left" vertical="center" indent="1" shrinkToFit="1"/>
    </xf>
    <xf numFmtId="165" fontId="8" fillId="7" borderId="17" xfId="0" applyNumberFormat="1" applyFont="1" applyFill="1" applyBorder="1" applyAlignment="1">
      <alignment horizontal="left" vertical="center" indent="1" shrinkToFit="1"/>
    </xf>
    <xf numFmtId="0" fontId="11" fillId="5" borderId="13" xfId="0" applyFont="1" applyFill="1" applyBorder="1" applyAlignment="1">
      <alignment horizontal="left" vertical="center" wrapText="1" indent="1"/>
    </xf>
    <xf numFmtId="0" fontId="11" fillId="5" borderId="14" xfId="0" applyFont="1" applyFill="1" applyBorder="1" applyAlignment="1">
      <alignment horizontal="left" vertical="center" indent="1"/>
    </xf>
    <xf numFmtId="0" fontId="11" fillId="5" borderId="15" xfId="0" applyFont="1" applyFill="1" applyBorder="1" applyAlignment="1">
      <alignment horizontal="left" vertical="center" indent="1"/>
    </xf>
    <xf numFmtId="165" fontId="8" fillId="7" borderId="0" xfId="0" applyNumberFormat="1" applyFont="1" applyFill="1" applyAlignment="1">
      <alignment horizontal="left" vertical="center" indent="1" shrinkToFit="1"/>
    </xf>
    <xf numFmtId="0" fontId="8" fillId="7" borderId="10" xfId="0" applyFont="1" applyFill="1" applyBorder="1" applyAlignment="1">
      <alignment horizontal="left" vertical="center" indent="1"/>
    </xf>
    <xf numFmtId="0" fontId="8" fillId="7" borderId="11" xfId="0" applyFont="1" applyFill="1" applyBorder="1" applyAlignment="1">
      <alignment horizontal="left" vertical="center" indent="1"/>
    </xf>
    <xf numFmtId="0" fontId="8" fillId="7" borderId="12" xfId="0" applyFont="1" applyFill="1" applyBorder="1" applyAlignment="1">
      <alignment horizontal="left" vertical="center" indent="1"/>
    </xf>
    <xf numFmtId="165" fontId="8" fillId="5" borderId="10" xfId="0" applyNumberFormat="1" applyFont="1" applyFill="1" applyBorder="1" applyAlignment="1">
      <alignment horizontal="left" indent="1" shrinkToFit="1"/>
    </xf>
    <xf numFmtId="165" fontId="8" fillId="5" borderId="11" xfId="0" applyNumberFormat="1" applyFont="1" applyFill="1" applyBorder="1" applyAlignment="1">
      <alignment horizontal="left" indent="1" shrinkToFit="1"/>
    </xf>
    <xf numFmtId="165" fontId="8" fillId="5" borderId="12" xfId="0" applyNumberFormat="1" applyFont="1" applyFill="1" applyBorder="1" applyAlignment="1">
      <alignment horizontal="left" indent="1" shrinkToFit="1"/>
    </xf>
    <xf numFmtId="165" fontId="8" fillId="7" borderId="10" xfId="0" applyNumberFormat="1" applyFont="1" applyFill="1" applyBorder="1" applyAlignment="1">
      <alignment horizontal="left" indent="1" shrinkToFit="1"/>
    </xf>
    <xf numFmtId="165" fontId="8" fillId="7" borderId="11" xfId="0" applyNumberFormat="1" applyFont="1" applyFill="1" applyBorder="1" applyAlignment="1">
      <alignment horizontal="left" indent="1" shrinkToFit="1"/>
    </xf>
    <xf numFmtId="165" fontId="8" fillId="7" borderId="12" xfId="0" applyNumberFormat="1" applyFont="1" applyFill="1" applyBorder="1" applyAlignment="1">
      <alignment horizontal="left" indent="1" shrinkToFit="1"/>
    </xf>
    <xf numFmtId="0" fontId="8" fillId="2" borderId="5" xfId="0" applyFont="1" applyFill="1" applyBorder="1" applyAlignment="1">
      <alignment horizontal="left" vertical="center" wrapText="1" indent="1"/>
    </xf>
    <xf numFmtId="0" fontId="8" fillId="7" borderId="13" xfId="0" applyFont="1" applyFill="1" applyBorder="1" applyAlignment="1">
      <alignment horizontal="left" vertical="center" indent="1" shrinkToFit="1"/>
    </xf>
    <xf numFmtId="0" fontId="8" fillId="7" borderId="14" xfId="0" applyFont="1" applyFill="1" applyBorder="1" applyAlignment="1">
      <alignment horizontal="left" vertical="center" indent="1" shrinkToFit="1"/>
    </xf>
    <xf numFmtId="0" fontId="8" fillId="7" borderId="15" xfId="0" applyFont="1" applyFill="1" applyBorder="1" applyAlignment="1">
      <alignment horizontal="left" vertical="center" indent="1" shrinkToFit="1"/>
    </xf>
    <xf numFmtId="0" fontId="32" fillId="5" borderId="13" xfId="1" applyFont="1" applyFill="1" applyBorder="1" applyAlignment="1" applyProtection="1">
      <alignment horizontal="left" vertical="center" wrapText="1" indent="1"/>
    </xf>
    <xf numFmtId="0" fontId="32" fillId="5" borderId="14" xfId="1" applyFont="1" applyFill="1" applyBorder="1" applyAlignment="1" applyProtection="1">
      <alignment horizontal="left" vertical="center" indent="1"/>
    </xf>
    <xf numFmtId="0" fontId="32" fillId="5" borderId="15" xfId="1" applyFont="1" applyFill="1" applyBorder="1" applyAlignment="1" applyProtection="1">
      <alignment horizontal="left" vertical="center" indent="1"/>
    </xf>
    <xf numFmtId="0" fontId="8" fillId="6" borderId="13" xfId="0" applyFont="1" applyFill="1" applyBorder="1" applyAlignment="1">
      <alignment horizontal="left" vertical="center" wrapText="1" indent="1"/>
    </xf>
    <xf numFmtId="0" fontId="8" fillId="6" borderId="14" xfId="0" applyFont="1" applyFill="1" applyBorder="1" applyAlignment="1">
      <alignment horizontal="left" vertical="center" indent="1"/>
    </xf>
    <xf numFmtId="0" fontId="8" fillId="6" borderId="15" xfId="0" applyFont="1" applyFill="1" applyBorder="1" applyAlignment="1">
      <alignment horizontal="left" vertical="center" indent="1"/>
    </xf>
    <xf numFmtId="0" fontId="41" fillId="5" borderId="10" xfId="0" applyFont="1" applyFill="1" applyBorder="1" applyAlignment="1">
      <alignment horizontal="left" vertical="center" indent="1"/>
    </xf>
    <xf numFmtId="0" fontId="41" fillId="5" borderId="11" xfId="0" applyFont="1" applyFill="1" applyBorder="1" applyAlignment="1">
      <alignment horizontal="left" vertical="center" indent="1"/>
    </xf>
    <xf numFmtId="0" fontId="41" fillId="5" borderId="12" xfId="0" applyFont="1" applyFill="1" applyBorder="1" applyAlignment="1">
      <alignment horizontal="left" vertical="center" indent="1"/>
    </xf>
    <xf numFmtId="0" fontId="8" fillId="5" borderId="24" xfId="0" applyFont="1" applyFill="1" applyBorder="1" applyAlignment="1">
      <alignment horizontal="left" vertical="center" wrapText="1" indent="1"/>
    </xf>
    <xf numFmtId="0" fontId="8" fillId="5" borderId="26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43" fillId="9" borderId="24" xfId="0" applyFont="1" applyFill="1" applyBorder="1" applyAlignment="1">
      <alignment horizontal="left" vertical="center" wrapText="1" indent="1"/>
    </xf>
    <xf numFmtId="0" fontId="8" fillId="9" borderId="25" xfId="0" applyFont="1" applyFill="1" applyBorder="1" applyAlignment="1">
      <alignment horizontal="left" vertical="center" indent="1"/>
    </xf>
    <xf numFmtId="0" fontId="8" fillId="9" borderId="26" xfId="0" applyFont="1" applyFill="1" applyBorder="1" applyAlignment="1">
      <alignment horizontal="left" vertical="center" indent="1"/>
    </xf>
    <xf numFmtId="165" fontId="8" fillId="5" borderId="21" xfId="0" applyNumberFormat="1" applyFont="1" applyFill="1" applyBorder="1" applyAlignment="1">
      <alignment horizontal="left" indent="1" shrinkToFit="1"/>
    </xf>
    <xf numFmtId="165" fontId="8" fillId="5" borderId="23" xfId="0" applyNumberFormat="1" applyFont="1" applyFill="1" applyBorder="1" applyAlignment="1">
      <alignment horizontal="left" indent="1" shrinkToFit="1"/>
    </xf>
    <xf numFmtId="165" fontId="8" fillId="0" borderId="1" xfId="0" applyNumberFormat="1" applyFont="1" applyBorder="1" applyAlignment="1">
      <alignment horizontal="left" indent="1" shrinkToFit="1"/>
    </xf>
    <xf numFmtId="165" fontId="8" fillId="0" borderId="0" xfId="0" applyNumberFormat="1" applyFont="1" applyAlignment="1">
      <alignment horizontal="left" indent="1" shrinkToFit="1"/>
    </xf>
    <xf numFmtId="165" fontId="8" fillId="9" borderId="21" xfId="0" applyNumberFormat="1" applyFont="1" applyFill="1" applyBorder="1" applyAlignment="1">
      <alignment horizontal="left" indent="1" shrinkToFit="1"/>
    </xf>
    <xf numFmtId="165" fontId="8" fillId="9" borderId="22" xfId="0" applyNumberFormat="1" applyFont="1" applyFill="1" applyBorder="1" applyAlignment="1">
      <alignment horizontal="left" indent="1" shrinkToFit="1"/>
    </xf>
    <xf numFmtId="165" fontId="8" fillId="9" borderId="23" xfId="0" applyNumberFormat="1" applyFont="1" applyFill="1" applyBorder="1" applyAlignment="1">
      <alignment horizontal="left" indent="1" shrinkToFit="1"/>
    </xf>
    <xf numFmtId="0" fontId="33" fillId="5" borderId="0" xfId="0" applyFont="1" applyFill="1" applyAlignment="1">
      <alignment wrapText="1"/>
    </xf>
    <xf numFmtId="0" fontId="33" fillId="5" borderId="0" xfId="0" applyFont="1" applyFill="1"/>
    <xf numFmtId="165" fontId="8" fillId="5" borderId="1" xfId="0" applyNumberFormat="1" applyFont="1" applyFill="1" applyBorder="1" applyAlignment="1">
      <alignment horizontal="left" vertical="center" indent="1" shrinkToFit="1"/>
    </xf>
    <xf numFmtId="0" fontId="42" fillId="2" borderId="4" xfId="0" applyFont="1" applyFill="1" applyBorder="1" applyAlignment="1">
      <alignment horizontal="left" vertical="center" indent="1"/>
    </xf>
    <xf numFmtId="0" fontId="42" fillId="2" borderId="5" xfId="0" applyFont="1" applyFill="1" applyBorder="1" applyAlignment="1">
      <alignment horizontal="left" vertical="center" indent="1"/>
    </xf>
    <xf numFmtId="0" fontId="42" fillId="2" borderId="6" xfId="0" applyFont="1" applyFill="1" applyBorder="1" applyAlignment="1">
      <alignment horizontal="left" vertical="center" indent="1"/>
    </xf>
    <xf numFmtId="0" fontId="32" fillId="5" borderId="4" xfId="1" applyFont="1" applyFill="1" applyBorder="1" applyAlignment="1" applyProtection="1">
      <alignment horizontal="left" vertical="center" wrapText="1" indent="1"/>
    </xf>
    <xf numFmtId="0" fontId="32" fillId="5" borderId="5" xfId="1" applyFont="1" applyFill="1" applyBorder="1" applyAlignment="1" applyProtection="1">
      <alignment horizontal="left" vertical="center" indent="1"/>
    </xf>
    <xf numFmtId="0" fontId="8" fillId="7" borderId="16" xfId="0" applyFont="1" applyFill="1" applyBorder="1" applyAlignment="1">
      <alignment horizontal="left" vertical="center" indent="1"/>
    </xf>
    <xf numFmtId="0" fontId="8" fillId="7" borderId="17" xfId="0" applyFont="1" applyFill="1" applyBorder="1" applyAlignment="1">
      <alignment horizontal="left" vertical="center" indent="1"/>
    </xf>
    <xf numFmtId="0" fontId="8" fillId="7" borderId="16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33" fillId="0" borderId="0" xfId="0" applyFont="1" applyAlignment="1">
      <alignment wrapText="1"/>
    </xf>
    <xf numFmtId="0" fontId="33" fillId="0" borderId="0" xfId="0" applyFont="1"/>
    <xf numFmtId="0" fontId="11" fillId="5" borderId="10" xfId="0" applyFont="1" applyFill="1" applyBorder="1" applyAlignment="1">
      <alignment horizontal="left" vertical="center" indent="1"/>
    </xf>
    <xf numFmtId="0" fontId="11" fillId="5" borderId="11" xfId="0" applyFont="1" applyFill="1" applyBorder="1" applyAlignment="1">
      <alignment horizontal="left" vertical="center" indent="1"/>
    </xf>
    <xf numFmtId="0" fontId="11" fillId="5" borderId="12" xfId="0" applyFont="1" applyFill="1" applyBorder="1" applyAlignment="1">
      <alignment horizontal="left" vertical="center" indent="1"/>
    </xf>
    <xf numFmtId="0" fontId="11" fillId="9" borderId="13" xfId="0" applyFont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left" vertical="center" indent="1"/>
    </xf>
    <xf numFmtId="0" fontId="8" fillId="9" borderId="13" xfId="0" applyFont="1" applyFill="1" applyBorder="1" applyAlignment="1">
      <alignment horizontal="left" vertical="center" wrapText="1" indent="1"/>
    </xf>
    <xf numFmtId="0" fontId="8" fillId="9" borderId="14" xfId="0" applyFont="1" applyFill="1" applyBorder="1" applyAlignment="1">
      <alignment horizontal="left" vertical="center" indent="1"/>
    </xf>
    <xf numFmtId="0" fontId="8" fillId="9" borderId="15" xfId="0" applyFont="1" applyFill="1" applyBorder="1" applyAlignment="1">
      <alignment horizontal="left" vertical="center" indent="1"/>
    </xf>
    <xf numFmtId="165" fontId="8" fillId="6" borderId="13" xfId="0" applyNumberFormat="1" applyFont="1" applyFill="1" applyBorder="1" applyAlignment="1">
      <alignment horizontal="left" vertical="center" indent="1" shrinkToFit="1"/>
    </xf>
    <xf numFmtId="165" fontId="8" fillId="6" borderId="14" xfId="0" applyNumberFormat="1" applyFont="1" applyFill="1" applyBorder="1" applyAlignment="1">
      <alignment horizontal="left" vertical="center" indent="1" shrinkToFit="1"/>
    </xf>
    <xf numFmtId="165" fontId="8" fillId="6" borderId="16" xfId="0" applyNumberFormat="1" applyFont="1" applyFill="1" applyBorder="1" applyAlignment="1">
      <alignment horizontal="left" vertical="center" indent="1" shrinkToFit="1"/>
    </xf>
    <xf numFmtId="165" fontId="8" fillId="6" borderId="0" xfId="0" applyNumberFormat="1" applyFont="1" applyFill="1" applyAlignment="1">
      <alignment horizontal="left" vertical="center" indent="1" shrinkToFit="1"/>
    </xf>
    <xf numFmtId="165" fontId="8" fillId="6" borderId="17" xfId="0" applyNumberFormat="1" applyFont="1" applyFill="1" applyBorder="1" applyAlignment="1">
      <alignment horizontal="left" vertical="center" indent="1" shrinkToFit="1"/>
    </xf>
    <xf numFmtId="0" fontId="32" fillId="5" borderId="16" xfId="1" applyFont="1" applyFill="1" applyBorder="1" applyAlignment="1" applyProtection="1">
      <alignment horizontal="left" vertical="center" wrapText="1" indent="1"/>
    </xf>
    <xf numFmtId="0" fontId="32" fillId="5" borderId="0" xfId="1" applyFont="1" applyFill="1" applyBorder="1" applyAlignment="1" applyProtection="1">
      <alignment horizontal="left" vertical="center" indent="1"/>
    </xf>
    <xf numFmtId="0" fontId="32" fillId="5" borderId="17" xfId="1" applyFont="1" applyFill="1" applyBorder="1" applyAlignment="1" applyProtection="1">
      <alignment horizontal="left" vertical="center" indent="1"/>
    </xf>
    <xf numFmtId="165" fontId="8" fillId="9" borderId="16" xfId="0" applyNumberFormat="1" applyFont="1" applyFill="1" applyBorder="1" applyAlignment="1">
      <alignment horizontal="left" vertical="center" indent="1" shrinkToFit="1"/>
    </xf>
    <xf numFmtId="165" fontId="8" fillId="9" borderId="0" xfId="0" applyNumberFormat="1" applyFont="1" applyFill="1" applyAlignment="1">
      <alignment horizontal="left" vertical="center" indent="1" shrinkToFit="1"/>
    </xf>
    <xf numFmtId="165" fontId="8" fillId="9" borderId="17" xfId="0" applyNumberFormat="1" applyFont="1" applyFill="1" applyBorder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wrapText="1" indent="1"/>
    </xf>
    <xf numFmtId="0" fontId="0" fillId="5" borderId="13" xfId="0" applyFill="1" applyBorder="1" applyAlignment="1">
      <alignment wrapText="1"/>
    </xf>
    <xf numFmtId="0" fontId="0" fillId="5" borderId="14" xfId="0" applyFill="1" applyBorder="1"/>
    <xf numFmtId="0" fontId="0" fillId="5" borderId="15" xfId="0" applyFill="1" applyBorder="1"/>
    <xf numFmtId="0" fontId="11" fillId="7" borderId="18" xfId="0" applyFont="1" applyFill="1" applyBorder="1" applyAlignment="1">
      <alignment horizontal="left" vertical="center" indent="1"/>
    </xf>
    <xf numFmtId="0" fontId="11" fillId="7" borderId="19" xfId="0" applyFont="1" applyFill="1" applyBorder="1" applyAlignment="1">
      <alignment horizontal="left" vertical="center" indent="1"/>
    </xf>
    <xf numFmtId="0" fontId="11" fillId="7" borderId="20" xfId="0" applyFont="1" applyFill="1" applyBorder="1" applyAlignment="1">
      <alignment horizontal="left" vertical="center" indent="1"/>
    </xf>
    <xf numFmtId="165" fontId="5" fillId="7" borderId="16" xfId="0" applyNumberFormat="1" applyFont="1" applyFill="1" applyBorder="1" applyAlignment="1">
      <alignment horizontal="left" vertical="center" indent="1" shrinkToFit="1"/>
    </xf>
    <xf numFmtId="165" fontId="5" fillId="7" borderId="17" xfId="0" applyNumberFormat="1" applyFont="1" applyFill="1" applyBorder="1" applyAlignment="1">
      <alignment horizontal="left" vertical="center" indent="1" shrinkToFit="1"/>
    </xf>
    <xf numFmtId="0" fontId="39" fillId="2" borderId="4" xfId="0" applyFont="1" applyFill="1" applyBorder="1" applyAlignment="1">
      <alignment horizontal="left" vertical="center" indent="1"/>
    </xf>
    <xf numFmtId="0" fontId="39" fillId="2" borderId="5" xfId="0" applyFont="1" applyFill="1" applyBorder="1" applyAlignment="1">
      <alignment horizontal="left" vertical="center" indent="1"/>
    </xf>
    <xf numFmtId="0" fontId="11" fillId="9" borderId="14" xfId="0" applyFont="1" applyFill="1" applyBorder="1" applyAlignment="1">
      <alignment horizontal="left" vertical="center" wrapText="1" indent="1"/>
    </xf>
    <xf numFmtId="0" fontId="11" fillId="9" borderId="15" xfId="0" applyFont="1" applyFill="1" applyBorder="1" applyAlignment="1">
      <alignment horizontal="left" vertical="center" wrapText="1" indent="1"/>
    </xf>
    <xf numFmtId="0" fontId="8" fillId="9" borderId="10" xfId="0" applyFont="1" applyFill="1" applyBorder="1" applyAlignment="1">
      <alignment horizontal="left" vertical="center" indent="1"/>
    </xf>
    <xf numFmtId="0" fontId="8" fillId="9" borderId="11" xfId="0" applyFont="1" applyFill="1" applyBorder="1" applyAlignment="1">
      <alignment horizontal="left" vertical="center" indent="1"/>
    </xf>
    <xf numFmtId="0" fontId="8" fillId="9" borderId="12" xfId="0" applyFont="1" applyFill="1" applyBorder="1" applyAlignment="1">
      <alignment horizontal="left" vertical="center" indent="1"/>
    </xf>
    <xf numFmtId="0" fontId="8" fillId="8" borderId="13" xfId="0" applyFont="1" applyFill="1" applyBorder="1" applyAlignment="1">
      <alignment horizontal="left" vertical="center" wrapText="1" indent="1"/>
    </xf>
    <xf numFmtId="0" fontId="8" fillId="8" borderId="14" xfId="0" applyFont="1" applyFill="1" applyBorder="1" applyAlignment="1">
      <alignment horizontal="left" vertical="center" wrapText="1" indent="1"/>
    </xf>
    <xf numFmtId="0" fontId="8" fillId="8" borderId="15" xfId="0" applyFont="1" applyFill="1" applyBorder="1" applyAlignment="1">
      <alignment horizontal="left" vertical="center" wrapText="1" indent="1"/>
    </xf>
    <xf numFmtId="165" fontId="8" fillId="8" borderId="16" xfId="0" applyNumberFormat="1" applyFont="1" applyFill="1" applyBorder="1" applyAlignment="1">
      <alignment horizontal="left" vertical="center" indent="1" shrinkToFit="1"/>
    </xf>
    <xf numFmtId="165" fontId="8" fillId="8" borderId="0" xfId="0" applyNumberFormat="1" applyFont="1" applyFill="1" applyAlignment="1">
      <alignment horizontal="left" vertical="center" indent="1" shrinkToFit="1"/>
    </xf>
    <xf numFmtId="165" fontId="8" fillId="8" borderId="17" xfId="0" applyNumberFormat="1" applyFont="1" applyFill="1" applyBorder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wrapText="1" indent="1"/>
    </xf>
    <xf numFmtId="0" fontId="8" fillId="7" borderId="0" xfId="0" applyFont="1" applyFill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left" vertical="center" indent="1"/>
    </xf>
    <xf numFmtId="0" fontId="8" fillId="5" borderId="16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8" fillId="5" borderId="17" xfId="0" applyFont="1" applyFill="1" applyBorder="1" applyAlignment="1">
      <alignment horizontal="left" vertical="center" indent="1"/>
    </xf>
    <xf numFmtId="165" fontId="8" fillId="2" borderId="0" xfId="0" applyNumberFormat="1" applyFont="1" applyFill="1" applyBorder="1" applyAlignment="1">
      <alignment horizontal="left" vertical="center" indent="1" shrinkToFit="1"/>
    </xf>
    <xf numFmtId="165" fontId="8" fillId="9" borderId="10" xfId="0" applyNumberFormat="1" applyFont="1" applyFill="1" applyBorder="1" applyAlignment="1">
      <alignment horizontal="left" vertical="center" indent="1" shrinkToFit="1"/>
    </xf>
    <xf numFmtId="165" fontId="8" fillId="9" borderId="11" xfId="0" applyNumberFormat="1" applyFont="1" applyFill="1" applyBorder="1" applyAlignment="1">
      <alignment horizontal="left" vertical="center" indent="1" shrinkToFit="1"/>
    </xf>
    <xf numFmtId="165" fontId="8" fillId="9" borderId="12" xfId="0" applyNumberFormat="1" applyFont="1" applyFill="1" applyBorder="1" applyAlignment="1">
      <alignment horizontal="left" vertical="center" indent="1" shrinkToFit="1"/>
    </xf>
    <xf numFmtId="0" fontId="11" fillId="9" borderId="15" xfId="0" applyFont="1" applyFill="1" applyBorder="1" applyAlignment="1">
      <alignment horizontal="left" vertical="center" indent="1"/>
    </xf>
  </cellXfs>
  <cellStyles count="4">
    <cellStyle name="Hyperlänk" xfId="1" builtinId="8" customBuiltin="1"/>
    <cellStyle name="Normal" xfId="0" builtinId="0" customBuiltin="1"/>
    <cellStyle name="Normal 2" xfId="3" xr:uid="{00000000-0005-0000-0000-000003000000}"/>
    <cellStyle name="Tusental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malandstouren.nu/deltavlinga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jing.se/event/e0767730-a92d-430c-83c1-d70d76376f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malandstouren.nu/deltavlingar/" TargetMode="External"/><Relationship Id="rId1" Type="http://schemas.openxmlformats.org/officeDocument/2006/relationships/hyperlink" Target="https://smalandstouren.nu/deltavlinga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smalandstouren.nu/deltavlingar/" TargetMode="External"/><Relationship Id="rId1" Type="http://schemas.openxmlformats.org/officeDocument/2006/relationships/hyperlink" Target="https://smalandstouren.nu/deltavlinga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malandstouren.nu/deltavlingar/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smalandstouren.nu/deltavlingar/" TargetMode="External"/><Relationship Id="rId1" Type="http://schemas.openxmlformats.org/officeDocument/2006/relationships/hyperlink" Target="https://smalandstouren.nu/deltavlingar/" TargetMode="External"/><Relationship Id="rId6" Type="http://schemas.openxmlformats.org/officeDocument/2006/relationships/hyperlink" Target="https://tjing.se/event/e0767730-a92d-430c-83c1-d70d76376f16" TargetMode="External"/><Relationship Id="rId5" Type="http://schemas.openxmlformats.org/officeDocument/2006/relationships/hyperlink" Target="https://tjing.se/event/e0767730-a92d-430c-83c1-d70d76376f16" TargetMode="External"/><Relationship Id="rId4" Type="http://schemas.openxmlformats.org/officeDocument/2006/relationships/hyperlink" Target="https://dgevents.se/events/tremanna-almhult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smalandstouren.nu/deltavlingar/" TargetMode="External"/><Relationship Id="rId1" Type="http://schemas.openxmlformats.org/officeDocument/2006/relationships/hyperlink" Target="https://smalandstouren.nu/deltavlin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P12" sqref="P12"/>
    </sheetView>
  </sheetViews>
  <sheetFormatPr defaultColWidth="8.6640625" defaultRowHeight="15.6" x14ac:dyDescent="0.3"/>
  <cols>
    <col min="1" max="4" width="5.5546875" style="3" customWidth="1"/>
    <col min="5" max="9" width="10.5546875" style="3" customWidth="1"/>
    <col min="10" max="11" width="10.5546875" style="28" customWidth="1"/>
    <col min="12" max="14" width="5.5546875" style="3" customWidth="1"/>
    <col min="15" max="15" width="25.5546875" style="3" customWidth="1"/>
    <col min="16" max="16" width="10.5546875" style="3" customWidth="1"/>
    <col min="17" max="18" width="5.5546875" style="3" customWidth="1"/>
    <col min="19" max="16384" width="8.6640625" style="3"/>
  </cols>
  <sheetData>
    <row r="1" spans="1:18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5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" customHeight="1" x14ac:dyDescent="1.100000000000000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3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127" t="s">
        <v>10</v>
      </c>
      <c r="O4" s="127"/>
      <c r="P4" s="127"/>
      <c r="Q4" s="127"/>
      <c r="R4" s="1"/>
    </row>
    <row r="5" spans="1:18" ht="30" customHeight="1" x14ac:dyDescent="0.25">
      <c r="A5" s="1"/>
      <c r="B5" s="11"/>
      <c r="C5" s="13" t="s">
        <v>4</v>
      </c>
      <c r="D5" s="13"/>
      <c r="E5" s="14" t="s">
        <v>14</v>
      </c>
      <c r="F5" s="14"/>
      <c r="G5" s="14"/>
      <c r="H5" s="14"/>
      <c r="I5" s="14"/>
      <c r="J5" s="14"/>
      <c r="K5" s="15"/>
      <c r="L5" s="16"/>
      <c r="M5" s="4"/>
      <c r="N5" s="127"/>
      <c r="O5" s="127"/>
      <c r="P5" s="127"/>
      <c r="Q5" s="127"/>
      <c r="R5" s="1"/>
    </row>
    <row r="6" spans="1:18" ht="30" customHeight="1" x14ac:dyDescent="0.25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127"/>
      <c r="O6" s="127"/>
      <c r="P6" s="127"/>
      <c r="Q6" s="127"/>
      <c r="R6" s="1"/>
    </row>
    <row r="7" spans="1:18" ht="30" customHeight="1" x14ac:dyDescent="0.25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5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2025</v>
      </c>
      <c r="R8" s="1"/>
    </row>
    <row r="9" spans="1:18" ht="30" customHeight="1" x14ac:dyDescent="0.25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5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2</v>
      </c>
      <c r="Q10" s="18"/>
      <c r="R10" s="1"/>
    </row>
    <row r="11" spans="1:18" ht="30" customHeight="1" x14ac:dyDescent="0.25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5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5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5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tabColor rgb="FF92D050"/>
    <pageSetUpPr fitToPage="1"/>
  </sheetPr>
  <dimension ref="A1:AP34"/>
  <sheetViews>
    <sheetView showGridLines="0" topLeftCell="A6" zoomScaleNormal="100" workbookViewId="0">
      <selection activeCell="W8" sqref="W8:AD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8.88671875" style="3" customWidth="1"/>
    <col min="9" max="9" width="5.5546875" style="3" customWidth="1"/>
    <col min="10" max="10" width="10.5546875" style="3" customWidth="1"/>
    <col min="11" max="12" width="5.5546875" style="3" customWidth="1"/>
    <col min="13" max="13" width="4.109375" style="3" customWidth="1"/>
    <col min="14" max="14" width="5.5546875" style="3" hidden="1" customWidth="1"/>
    <col min="15" max="21" width="2.5546875" style="3" customWidth="1"/>
    <col min="22" max="22" width="6.6640625" style="3" customWidth="1"/>
    <col min="23" max="29" width="2.5546875" style="3" customWidth="1"/>
    <col min="30" max="30" width="7.664062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DATE(About!P8,9,1)</f>
        <v>45901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45901</v>
      </c>
      <c r="D4" s="131"/>
      <c r="E4" s="131">
        <f ca="1">E5</f>
        <v>45902</v>
      </c>
      <c r="F4" s="131"/>
      <c r="G4" s="131">
        <f ca="1">G5</f>
        <v>45903</v>
      </c>
      <c r="H4" s="131"/>
      <c r="I4" s="131">
        <f ca="1">I5</f>
        <v>45904</v>
      </c>
      <c r="J4" s="131"/>
      <c r="K4" s="131">
        <f ca="1">K5</f>
        <v>45905</v>
      </c>
      <c r="L4" s="131"/>
      <c r="M4" s="131"/>
      <c r="N4" s="37"/>
      <c r="O4" s="131">
        <f ca="1">O5</f>
        <v>45906</v>
      </c>
      <c r="P4" s="131"/>
      <c r="Q4" s="131"/>
      <c r="R4" s="131"/>
      <c r="S4" s="131"/>
      <c r="T4" s="131"/>
      <c r="U4" s="131"/>
      <c r="V4" s="131"/>
      <c r="W4" s="131">
        <f ca="1">W5</f>
        <v>45907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45901</v>
      </c>
      <c r="D5" s="139"/>
      <c r="E5" s="138">
        <f ca="1">C5+1</f>
        <v>45902</v>
      </c>
      <c r="F5" s="141"/>
      <c r="G5" s="204">
        <f ca="1">E5+1</f>
        <v>45903</v>
      </c>
      <c r="H5" s="206"/>
      <c r="I5" s="141">
        <f ca="1">G5+1</f>
        <v>45904</v>
      </c>
      <c r="J5" s="139"/>
      <c r="K5" s="138">
        <f ca="1">I5+1</f>
        <v>45905</v>
      </c>
      <c r="L5" s="141"/>
      <c r="M5" s="141"/>
      <c r="N5" s="93"/>
      <c r="O5" s="201">
        <f ca="1">K5+1</f>
        <v>45906</v>
      </c>
      <c r="P5" s="202"/>
      <c r="Q5" s="202"/>
      <c r="R5" s="202"/>
      <c r="S5" s="202"/>
      <c r="T5" s="202"/>
      <c r="U5" s="202"/>
      <c r="V5" s="203"/>
      <c r="W5" s="204">
        <f ca="1">O5+1</f>
        <v>45907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29"/>
      <c r="G6" s="242" t="s">
        <v>45</v>
      </c>
      <c r="H6" s="243"/>
      <c r="I6" s="129"/>
      <c r="J6" s="130"/>
      <c r="K6" s="128"/>
      <c r="L6" s="129"/>
      <c r="M6" s="129"/>
      <c r="N6" s="129"/>
      <c r="O6" s="261" t="s">
        <v>26</v>
      </c>
      <c r="P6" s="262"/>
      <c r="Q6" s="262"/>
      <c r="R6" s="262"/>
      <c r="S6" s="262"/>
      <c r="T6" s="262"/>
      <c r="U6" s="262"/>
      <c r="V6" s="263"/>
      <c r="W6" s="188" t="s">
        <v>80</v>
      </c>
      <c r="X6" s="191"/>
      <c r="Y6" s="191"/>
      <c r="Z6" s="191"/>
      <c r="AA6" s="191"/>
      <c r="AB6" s="191"/>
      <c r="AC6" s="191"/>
      <c r="AD6" s="189"/>
      <c r="AE6" s="7"/>
      <c r="AF6" s="42"/>
    </row>
    <row r="7" spans="1:36" ht="9.9" customHeight="1" x14ac:dyDescent="0.25">
      <c r="A7" s="1"/>
      <c r="C7" s="138">
        <f ca="1">W5+1</f>
        <v>45908</v>
      </c>
      <c r="D7" s="139"/>
      <c r="E7" s="132"/>
      <c r="F7" s="133"/>
      <c r="G7" s="198"/>
      <c r="H7" s="200"/>
      <c r="I7" s="133"/>
      <c r="J7" s="134"/>
      <c r="K7" s="132"/>
      <c r="L7" s="133"/>
      <c r="M7" s="133"/>
      <c r="N7" s="79"/>
      <c r="O7" s="280"/>
      <c r="P7" s="281"/>
      <c r="Q7" s="281"/>
      <c r="R7" s="281"/>
      <c r="S7" s="281"/>
      <c r="T7" s="281"/>
      <c r="U7" s="281"/>
      <c r="V7" s="282"/>
      <c r="W7" s="199"/>
      <c r="X7" s="199"/>
      <c r="Y7" s="199"/>
      <c r="Z7" s="199"/>
      <c r="AA7" s="199"/>
      <c r="AB7" s="199"/>
      <c r="AC7" s="199"/>
      <c r="AD7" s="20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45909</v>
      </c>
      <c r="F8" s="136"/>
      <c r="G8" s="192">
        <f ca="1">E8+1</f>
        <v>45910</v>
      </c>
      <c r="H8" s="193"/>
      <c r="I8" s="136">
        <f ca="1">G8+1</f>
        <v>45911</v>
      </c>
      <c r="J8" s="137"/>
      <c r="K8" s="135">
        <f ca="1">I8+1</f>
        <v>45912</v>
      </c>
      <c r="L8" s="136"/>
      <c r="M8" s="136"/>
      <c r="N8" s="51"/>
      <c r="O8" s="264">
        <f ca="1">K8+1</f>
        <v>45913</v>
      </c>
      <c r="P8" s="265"/>
      <c r="Q8" s="265"/>
      <c r="R8" s="265"/>
      <c r="S8" s="265"/>
      <c r="T8" s="265"/>
      <c r="U8" s="265"/>
      <c r="V8" s="266"/>
      <c r="W8" s="197">
        <f ca="1">O8+1</f>
        <v>45914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75" customHeight="1" thickBot="1" x14ac:dyDescent="0.3">
      <c r="A9" s="42"/>
      <c r="C9" s="128"/>
      <c r="D9" s="130"/>
      <c r="E9" s="128"/>
      <c r="F9" s="129"/>
      <c r="G9" s="242" t="s">
        <v>45</v>
      </c>
      <c r="H9" s="243"/>
      <c r="I9" s="129"/>
      <c r="J9" s="130"/>
      <c r="K9" s="128"/>
      <c r="L9" s="129"/>
      <c r="M9" s="129"/>
      <c r="N9" s="129"/>
      <c r="O9" s="251" t="s">
        <v>74</v>
      </c>
      <c r="P9" s="278"/>
      <c r="Q9" s="278"/>
      <c r="R9" s="278"/>
      <c r="S9" s="278"/>
      <c r="T9" s="278"/>
      <c r="U9" s="278"/>
      <c r="V9" s="279"/>
      <c r="W9" s="191" t="s">
        <v>45</v>
      </c>
      <c r="X9" s="191"/>
      <c r="Y9" s="191"/>
      <c r="Z9" s="191"/>
      <c r="AA9" s="191"/>
      <c r="AB9" s="191"/>
      <c r="AC9" s="191"/>
      <c r="AD9" s="189"/>
      <c r="AE9" s="7"/>
      <c r="AF9" s="42"/>
    </row>
    <row r="10" spans="1:36" s="43" customFormat="1" ht="9.9" customHeight="1" x14ac:dyDescent="0.25">
      <c r="A10" s="42"/>
      <c r="C10" s="138">
        <f ca="1">W8+1</f>
        <v>45915</v>
      </c>
      <c r="D10" s="139"/>
      <c r="E10" s="45"/>
      <c r="F10" s="79"/>
      <c r="G10" s="99"/>
      <c r="H10" s="101"/>
      <c r="I10" s="79"/>
      <c r="J10" s="78"/>
      <c r="K10" s="45"/>
      <c r="L10" s="79"/>
      <c r="M10" s="79"/>
      <c r="N10" s="79"/>
      <c r="O10" s="111"/>
      <c r="P10" s="86"/>
      <c r="Q10" s="86"/>
      <c r="R10" s="86"/>
      <c r="S10" s="86"/>
      <c r="T10" s="86"/>
      <c r="U10" s="86"/>
      <c r="V10" s="112"/>
      <c r="W10" s="99"/>
      <c r="X10" s="100"/>
      <c r="Y10" s="100"/>
      <c r="Z10" s="100"/>
      <c r="AA10" s="100"/>
      <c r="AB10" s="100"/>
      <c r="AC10" s="100"/>
      <c r="AD10" s="101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45916</v>
      </c>
      <c r="F11" s="136"/>
      <c r="G11" s="192">
        <f ca="1">E11+1</f>
        <v>45917</v>
      </c>
      <c r="H11" s="193"/>
      <c r="I11" s="136">
        <f ca="1">G11+1</f>
        <v>45918</v>
      </c>
      <c r="J11" s="137"/>
      <c r="K11" s="135">
        <f ca="1">I11+1</f>
        <v>45919</v>
      </c>
      <c r="L11" s="136"/>
      <c r="M11" s="136"/>
      <c r="N11" s="51"/>
      <c r="O11" s="149">
        <f ca="1">K11+1</f>
        <v>45920</v>
      </c>
      <c r="P11" s="150"/>
      <c r="Q11" s="150"/>
      <c r="R11" s="150"/>
      <c r="S11" s="150"/>
      <c r="T11" s="150"/>
      <c r="U11" s="150"/>
      <c r="V11" s="151"/>
      <c r="W11" s="192">
        <f ca="1">O11+1</f>
        <v>45921</v>
      </c>
      <c r="X11" s="197"/>
      <c r="Y11" s="197"/>
      <c r="Z11" s="197"/>
      <c r="AA11" s="197"/>
      <c r="AB11" s="197"/>
      <c r="AC11" s="197"/>
      <c r="AD11" s="193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29"/>
      <c r="G12" s="244" t="s">
        <v>50</v>
      </c>
      <c r="H12" s="243"/>
      <c r="I12" s="129"/>
      <c r="J12" s="130"/>
      <c r="K12" s="128"/>
      <c r="L12" s="129"/>
      <c r="M12" s="129"/>
      <c r="N12" s="129"/>
      <c r="O12" s="194" t="s">
        <v>68</v>
      </c>
      <c r="P12" s="195"/>
      <c r="Q12" s="195"/>
      <c r="R12" s="195"/>
      <c r="S12" s="195"/>
      <c r="T12" s="195"/>
      <c r="U12" s="195"/>
      <c r="V12" s="196"/>
      <c r="W12" s="190" t="s">
        <v>45</v>
      </c>
      <c r="X12" s="191"/>
      <c r="Y12" s="191"/>
      <c r="Z12" s="191"/>
      <c r="AA12" s="191"/>
      <c r="AB12" s="191"/>
      <c r="AC12" s="191"/>
      <c r="AD12" s="189"/>
      <c r="AE12" s="7"/>
      <c r="AF12" s="42"/>
    </row>
    <row r="13" spans="1:36" s="43" customFormat="1" ht="9.9" customHeight="1" x14ac:dyDescent="0.25">
      <c r="A13" s="42"/>
      <c r="C13" s="138">
        <f ca="1">W11+1</f>
        <v>45922</v>
      </c>
      <c r="D13" s="139"/>
      <c r="E13" s="45"/>
      <c r="F13" s="79"/>
      <c r="G13" s="99"/>
      <c r="H13" s="101"/>
      <c r="I13" s="79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9"/>
      <c r="W13" s="99"/>
      <c r="X13" s="100"/>
      <c r="Y13" s="100"/>
      <c r="Z13" s="100"/>
      <c r="AA13" s="100"/>
      <c r="AB13" s="100"/>
      <c r="AC13" s="100"/>
      <c r="AD13" s="101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45923</v>
      </c>
      <c r="F14" s="136"/>
      <c r="G14" s="192">
        <f ca="1">E14+1</f>
        <v>45924</v>
      </c>
      <c r="H14" s="193"/>
      <c r="I14" s="136">
        <f ca="1">G14+1</f>
        <v>45925</v>
      </c>
      <c r="J14" s="137"/>
      <c r="K14" s="135">
        <f ca="1">I14+1</f>
        <v>45926</v>
      </c>
      <c r="L14" s="136"/>
      <c r="M14" s="136"/>
      <c r="N14" s="50"/>
      <c r="O14" s="135">
        <f ca="1">K14+1</f>
        <v>45927</v>
      </c>
      <c r="P14" s="136"/>
      <c r="Q14" s="136"/>
      <c r="R14" s="136"/>
      <c r="S14" s="136"/>
      <c r="T14" s="136"/>
      <c r="U14" s="136"/>
      <c r="V14" s="136"/>
      <c r="W14" s="192">
        <f ca="1">O14+1</f>
        <v>45928</v>
      </c>
      <c r="X14" s="197"/>
      <c r="Y14" s="197"/>
      <c r="Z14" s="197"/>
      <c r="AA14" s="197"/>
      <c r="AB14" s="197"/>
      <c r="AC14" s="197"/>
      <c r="AD14" s="193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29"/>
      <c r="G15" s="244" t="s">
        <v>51</v>
      </c>
      <c r="H15" s="243"/>
      <c r="I15" s="129"/>
      <c r="J15" s="130"/>
      <c r="K15" s="128"/>
      <c r="L15" s="129"/>
      <c r="M15" s="129"/>
      <c r="N15" s="130"/>
      <c r="O15" s="276" t="s">
        <v>75</v>
      </c>
      <c r="P15" s="277"/>
      <c r="Q15" s="277"/>
      <c r="R15" s="277"/>
      <c r="S15" s="277"/>
      <c r="T15" s="277"/>
      <c r="U15" s="277"/>
      <c r="V15" s="277"/>
      <c r="W15" s="190" t="s">
        <v>45</v>
      </c>
      <c r="X15" s="191"/>
      <c r="Y15" s="191"/>
      <c r="Z15" s="191"/>
      <c r="AA15" s="191"/>
      <c r="AB15" s="191"/>
      <c r="AC15" s="191"/>
      <c r="AD15" s="189"/>
      <c r="AE15" s="7"/>
      <c r="AF15" s="42"/>
    </row>
    <row r="16" spans="1:36" s="43" customFormat="1" ht="9.9" customHeight="1" x14ac:dyDescent="0.25">
      <c r="A16" s="42"/>
      <c r="C16" s="138">
        <f ca="1">W14+1</f>
        <v>45929</v>
      </c>
      <c r="D16" s="139"/>
      <c r="E16" s="45"/>
      <c r="F16" s="79"/>
      <c r="G16" s="99"/>
      <c r="H16" s="101"/>
      <c r="I16" s="158"/>
      <c r="J16" s="157"/>
      <c r="K16" s="66"/>
      <c r="L16" s="68"/>
      <c r="M16" s="68"/>
      <c r="N16" s="67"/>
      <c r="O16" s="156"/>
      <c r="P16" s="158"/>
      <c r="Q16" s="158"/>
      <c r="R16" s="158"/>
      <c r="S16" s="158"/>
      <c r="T16" s="158"/>
      <c r="U16" s="158"/>
      <c r="V16" s="158"/>
      <c r="W16" s="99"/>
      <c r="X16" s="100"/>
      <c r="Y16" s="100"/>
      <c r="Z16" s="100"/>
      <c r="AA16" s="100"/>
      <c r="AB16" s="100"/>
      <c r="AC16" s="100"/>
      <c r="AD16" s="101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45930</v>
      </c>
      <c r="F17" s="136"/>
      <c r="G17" s="274">
        <f ca="1">E17+1</f>
        <v>45931</v>
      </c>
      <c r="H17" s="275"/>
      <c r="I17" s="136">
        <f ca="1">G17+1</f>
        <v>45932</v>
      </c>
      <c r="J17" s="137"/>
      <c r="K17" s="46">
        <f ca="1">I17+1</f>
        <v>45933</v>
      </c>
      <c r="L17" s="51"/>
      <c r="M17" s="51"/>
      <c r="N17" s="69"/>
      <c r="O17" s="135">
        <f ca="1">K17+1</f>
        <v>45934</v>
      </c>
      <c r="P17" s="136"/>
      <c r="Q17" s="136"/>
      <c r="R17" s="136"/>
      <c r="S17" s="136"/>
      <c r="T17" s="136"/>
      <c r="U17" s="136"/>
      <c r="V17" s="136"/>
      <c r="W17" s="192">
        <f ca="1">O17+1</f>
        <v>45935</v>
      </c>
      <c r="X17" s="197"/>
      <c r="Y17" s="197"/>
      <c r="Z17" s="197"/>
      <c r="AA17" s="197"/>
      <c r="AB17" s="197"/>
      <c r="AC17" s="197"/>
      <c r="AD17" s="193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188" t="s">
        <v>51</v>
      </c>
      <c r="H18" s="189"/>
      <c r="I18" s="129"/>
      <c r="J18" s="130"/>
      <c r="K18" s="70"/>
      <c r="L18" s="71"/>
      <c r="M18" s="71"/>
      <c r="N18" s="72"/>
      <c r="O18" s="128"/>
      <c r="P18" s="129"/>
      <c r="Q18" s="129"/>
      <c r="R18" s="129"/>
      <c r="S18" s="129"/>
      <c r="T18" s="129"/>
      <c r="U18" s="129"/>
      <c r="V18" s="129"/>
      <c r="W18" s="190" t="s">
        <v>45</v>
      </c>
      <c r="X18" s="191"/>
      <c r="Y18" s="191"/>
      <c r="Z18" s="191"/>
      <c r="AA18" s="191"/>
      <c r="AB18" s="191"/>
      <c r="AC18" s="191"/>
      <c r="AD18" s="189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45936</v>
      </c>
      <c r="D19" s="139"/>
      <c r="E19" s="45"/>
      <c r="F19" s="78"/>
      <c r="G19" s="45"/>
      <c r="H19" s="78"/>
      <c r="I19" s="156"/>
      <c r="J19" s="157"/>
      <c r="K19" s="66"/>
      <c r="L19" s="68"/>
      <c r="M19" s="68"/>
      <c r="N19" s="67"/>
      <c r="O19" s="156"/>
      <c r="P19" s="158"/>
      <c r="Q19" s="158"/>
      <c r="R19" s="158"/>
      <c r="S19" s="158"/>
      <c r="T19" s="158"/>
      <c r="U19" s="158"/>
      <c r="V19" s="15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45937</v>
      </c>
      <c r="F20" s="137"/>
      <c r="G20" s="135">
        <f ca="1">E20+1</f>
        <v>45938</v>
      </c>
      <c r="H20" s="137"/>
      <c r="I20" s="135">
        <f ca="1">G20+1</f>
        <v>45939</v>
      </c>
      <c r="J20" s="137"/>
      <c r="K20" s="46">
        <f ca="1">I20+1</f>
        <v>45940</v>
      </c>
      <c r="L20" s="51"/>
      <c r="M20" s="51"/>
      <c r="N20" s="69"/>
      <c r="O20" s="135">
        <f ca="1">K20+1</f>
        <v>45941</v>
      </c>
      <c r="P20" s="136"/>
      <c r="Q20" s="136"/>
      <c r="R20" s="136"/>
      <c r="S20" s="136"/>
      <c r="T20" s="136"/>
      <c r="U20" s="136"/>
      <c r="V20" s="137"/>
      <c r="W20" s="135">
        <f ca="1">O20+1</f>
        <v>45942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70"/>
      <c r="L21" s="71"/>
      <c r="M21" s="71"/>
      <c r="N21" s="72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45870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45931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45870</v>
      </c>
      <c r="T27" s="65">
        <f t="shared" ca="1" si="0"/>
        <v>45871</v>
      </c>
      <c r="U27" s="64">
        <f t="shared" ca="1" si="0"/>
        <v>45872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45931</v>
      </c>
      <c r="AA27" s="65">
        <f t="shared" ca="1" si="1"/>
        <v>45932</v>
      </c>
      <c r="AB27" s="65">
        <f t="shared" ca="1" si="1"/>
        <v>45933</v>
      </c>
      <c r="AC27" s="65">
        <f t="shared" ca="1" si="1"/>
        <v>45934</v>
      </c>
      <c r="AD27" s="64">
        <f t="shared" ca="1" si="1"/>
        <v>45935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45873</v>
      </c>
      <c r="P28" s="65">
        <f t="shared" ca="1" si="0"/>
        <v>45874</v>
      </c>
      <c r="Q28" s="65">
        <f t="shared" ca="1" si="0"/>
        <v>45875</v>
      </c>
      <c r="R28" s="65">
        <f t="shared" ca="1" si="0"/>
        <v>45876</v>
      </c>
      <c r="S28" s="65">
        <f t="shared" ca="1" si="0"/>
        <v>45877</v>
      </c>
      <c r="T28" s="65">
        <f t="shared" ca="1" si="0"/>
        <v>45878</v>
      </c>
      <c r="U28" s="64">
        <f t="shared" ca="1" si="0"/>
        <v>45879</v>
      </c>
      <c r="V28" s="61"/>
      <c r="W28" s="61"/>
      <c r="X28" s="64">
        <f t="shared" ca="1" si="1"/>
        <v>45936</v>
      </c>
      <c r="Y28" s="65">
        <f t="shared" ca="1" si="1"/>
        <v>45937</v>
      </c>
      <c r="Z28" s="65">
        <f t="shared" ca="1" si="1"/>
        <v>45938</v>
      </c>
      <c r="AA28" s="65">
        <f t="shared" ca="1" si="1"/>
        <v>45939</v>
      </c>
      <c r="AB28" s="65">
        <f t="shared" ca="1" si="1"/>
        <v>45940</v>
      </c>
      <c r="AC28" s="65">
        <f t="shared" ca="1" si="1"/>
        <v>45941</v>
      </c>
      <c r="AD28" s="64">
        <f t="shared" ca="1" si="1"/>
        <v>45942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45880</v>
      </c>
      <c r="P29" s="65">
        <f t="shared" ca="1" si="0"/>
        <v>45881</v>
      </c>
      <c r="Q29" s="65">
        <f t="shared" ca="1" si="0"/>
        <v>45882</v>
      </c>
      <c r="R29" s="65">
        <f t="shared" ca="1" si="0"/>
        <v>45883</v>
      </c>
      <c r="S29" s="65">
        <f t="shared" ca="1" si="0"/>
        <v>45884</v>
      </c>
      <c r="T29" s="65">
        <f t="shared" ca="1" si="0"/>
        <v>45885</v>
      </c>
      <c r="U29" s="64">
        <f t="shared" ca="1" si="0"/>
        <v>45886</v>
      </c>
      <c r="V29" s="61"/>
      <c r="W29" s="61"/>
      <c r="X29" s="64">
        <f t="shared" ca="1" si="1"/>
        <v>45943</v>
      </c>
      <c r="Y29" s="65">
        <f t="shared" ca="1" si="1"/>
        <v>45944</v>
      </c>
      <c r="Z29" s="65">
        <f t="shared" ca="1" si="1"/>
        <v>45945</v>
      </c>
      <c r="AA29" s="65">
        <f t="shared" ca="1" si="1"/>
        <v>45946</v>
      </c>
      <c r="AB29" s="65">
        <f t="shared" ca="1" si="1"/>
        <v>45947</v>
      </c>
      <c r="AC29" s="65">
        <f t="shared" ca="1" si="1"/>
        <v>45948</v>
      </c>
      <c r="AD29" s="64">
        <f t="shared" ca="1" si="1"/>
        <v>45949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45887</v>
      </c>
      <c r="P30" s="65">
        <f t="shared" ca="1" si="0"/>
        <v>45888</v>
      </c>
      <c r="Q30" s="65">
        <f t="shared" ca="1" si="0"/>
        <v>45889</v>
      </c>
      <c r="R30" s="65">
        <f t="shared" ca="1" si="0"/>
        <v>45890</v>
      </c>
      <c r="S30" s="65">
        <f t="shared" ca="1" si="0"/>
        <v>45891</v>
      </c>
      <c r="T30" s="65">
        <f t="shared" ca="1" si="0"/>
        <v>45892</v>
      </c>
      <c r="U30" s="64">
        <f t="shared" ca="1" si="0"/>
        <v>45893</v>
      </c>
      <c r="V30" s="61"/>
      <c r="W30" s="61"/>
      <c r="X30" s="64">
        <f t="shared" ca="1" si="1"/>
        <v>45950</v>
      </c>
      <c r="Y30" s="65">
        <f t="shared" ca="1" si="1"/>
        <v>45951</v>
      </c>
      <c r="Z30" s="65">
        <f t="shared" ca="1" si="1"/>
        <v>45952</v>
      </c>
      <c r="AA30" s="65">
        <f t="shared" ca="1" si="1"/>
        <v>45953</v>
      </c>
      <c r="AB30" s="65">
        <f t="shared" ca="1" si="1"/>
        <v>45954</v>
      </c>
      <c r="AC30" s="65">
        <f t="shared" ca="1" si="1"/>
        <v>45955</v>
      </c>
      <c r="AD30" s="64">
        <f t="shared" ca="1" si="1"/>
        <v>45956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45894</v>
      </c>
      <c r="P31" s="65">
        <f t="shared" ca="1" si="0"/>
        <v>45895</v>
      </c>
      <c r="Q31" s="65">
        <f t="shared" ca="1" si="0"/>
        <v>45896</v>
      </c>
      <c r="R31" s="65">
        <f t="shared" ca="1" si="0"/>
        <v>45897</v>
      </c>
      <c r="S31" s="65">
        <f t="shared" ca="1" si="0"/>
        <v>45898</v>
      </c>
      <c r="T31" s="65">
        <f t="shared" ca="1" si="0"/>
        <v>45899</v>
      </c>
      <c r="U31" s="64">
        <f t="shared" ca="1" si="0"/>
        <v>45900</v>
      </c>
      <c r="V31" s="61"/>
      <c r="W31" s="61"/>
      <c r="X31" s="64">
        <f t="shared" ca="1" si="1"/>
        <v>45957</v>
      </c>
      <c r="Y31" s="65">
        <f t="shared" ca="1" si="1"/>
        <v>45958</v>
      </c>
      <c r="Z31" s="65">
        <f t="shared" ca="1" si="1"/>
        <v>45959</v>
      </c>
      <c r="AA31" s="65">
        <f t="shared" ca="1" si="1"/>
        <v>45960</v>
      </c>
      <c r="AB31" s="65">
        <f t="shared" ca="1" si="1"/>
        <v>45961</v>
      </c>
      <c r="AC31" s="65" t="str">
        <f t="shared" ca="1" si="1"/>
        <v/>
      </c>
      <c r="AD31" s="65" t="str">
        <f t="shared" ca="1" si="1"/>
        <v/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hyperlinks>
    <hyperlink ref="O6:V6" r:id="rId1" display="https://smalandstouren.nu/deltavlingar/" xr:uid="{3622830F-3DCC-41B8-9224-532813FA69F0}"/>
  </hyperlinks>
  <printOptions horizontalCentered="1"/>
  <pageMargins left="0.5" right="0.5" top="0.25" bottom="0.25" header="0.25" footer="0.25"/>
  <pageSetup scale="8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W10" sqref="W10:AD15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8.5546875" style="3" customWidth="1"/>
    <col min="9" max="9" width="5.5546875" style="3" customWidth="1"/>
    <col min="10" max="10" width="8.5546875" style="3" customWidth="1"/>
    <col min="11" max="12" width="5.5546875" style="3" customWidth="1"/>
    <col min="13" max="13" width="2.88671875" style="3" customWidth="1"/>
    <col min="14" max="14" width="5.5546875" style="3" hidden="1" customWidth="1"/>
    <col min="15" max="21" width="2.5546875" style="3" customWidth="1"/>
    <col min="22" max="22" width="4.44140625" style="3" customWidth="1"/>
    <col min="23" max="29" width="2.5546875" style="3" customWidth="1"/>
    <col min="30" max="30" width="5.88671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DATE(About!P8,10,1)</f>
        <v>45931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45929</v>
      </c>
      <c r="D4" s="131"/>
      <c r="E4" s="131">
        <f ca="1">E5</f>
        <v>45930</v>
      </c>
      <c r="F4" s="131"/>
      <c r="G4" s="131">
        <f ca="1">G5</f>
        <v>45931</v>
      </c>
      <c r="H4" s="131"/>
      <c r="I4" s="131">
        <f ca="1">I5</f>
        <v>45932</v>
      </c>
      <c r="J4" s="131"/>
      <c r="K4" s="131">
        <f ca="1">K5</f>
        <v>45933</v>
      </c>
      <c r="L4" s="131"/>
      <c r="M4" s="131"/>
      <c r="N4" s="37"/>
      <c r="O4" s="131">
        <f ca="1">O5</f>
        <v>45934</v>
      </c>
      <c r="P4" s="131"/>
      <c r="Q4" s="131"/>
      <c r="R4" s="131"/>
      <c r="S4" s="131"/>
      <c r="T4" s="131"/>
      <c r="U4" s="131"/>
      <c r="V4" s="131"/>
      <c r="W4" s="131">
        <f ca="1">W5</f>
        <v>45935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45929</v>
      </c>
      <c r="D5" s="139"/>
      <c r="E5" s="138">
        <f ca="1">C5+1</f>
        <v>45930</v>
      </c>
      <c r="F5" s="141"/>
      <c r="G5" s="204">
        <f ca="1">E5+1</f>
        <v>45931</v>
      </c>
      <c r="H5" s="206"/>
      <c r="I5" s="141">
        <f ca="1">G5+1</f>
        <v>45932</v>
      </c>
      <c r="J5" s="139"/>
      <c r="K5" s="138">
        <f ca="1">I5+1</f>
        <v>45933</v>
      </c>
      <c r="L5" s="141"/>
      <c r="M5" s="141"/>
      <c r="N5" s="77"/>
      <c r="O5" s="138">
        <f ca="1">K5+1</f>
        <v>45934</v>
      </c>
      <c r="P5" s="141"/>
      <c r="Q5" s="141"/>
      <c r="R5" s="141"/>
      <c r="S5" s="141"/>
      <c r="T5" s="141"/>
      <c r="U5" s="141"/>
      <c r="V5" s="141"/>
      <c r="W5" s="204">
        <f ca="1">O5+1</f>
        <v>45935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29"/>
      <c r="G6" s="244" t="s">
        <v>51</v>
      </c>
      <c r="H6" s="243"/>
      <c r="I6" s="129"/>
      <c r="J6" s="130"/>
      <c r="K6" s="128"/>
      <c r="L6" s="129"/>
      <c r="M6" s="129"/>
      <c r="N6" s="130"/>
      <c r="O6" s="245" t="s">
        <v>55</v>
      </c>
      <c r="P6" s="207"/>
      <c r="Q6" s="207"/>
      <c r="R6" s="207"/>
      <c r="S6" s="207"/>
      <c r="T6" s="207"/>
      <c r="U6" s="207"/>
      <c r="V6" s="207"/>
      <c r="W6" s="242" t="s">
        <v>43</v>
      </c>
      <c r="X6" s="290"/>
      <c r="Y6" s="290"/>
      <c r="Z6" s="290"/>
      <c r="AA6" s="290"/>
      <c r="AB6" s="290"/>
      <c r="AC6" s="290"/>
      <c r="AD6" s="243"/>
      <c r="AE6" s="7"/>
      <c r="AF6" s="42"/>
    </row>
    <row r="7" spans="1:36" ht="9.9" customHeight="1" x14ac:dyDescent="0.25">
      <c r="A7" s="1"/>
      <c r="C7" s="138">
        <f ca="1">W5+1</f>
        <v>45936</v>
      </c>
      <c r="D7" s="139"/>
      <c r="E7" s="132"/>
      <c r="F7" s="133"/>
      <c r="G7" s="198"/>
      <c r="H7" s="200"/>
      <c r="I7" s="133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3"/>
      <c r="W7" s="242"/>
      <c r="X7" s="290"/>
      <c r="Y7" s="290"/>
      <c r="Z7" s="290"/>
      <c r="AA7" s="290"/>
      <c r="AB7" s="290"/>
      <c r="AC7" s="290"/>
      <c r="AD7" s="243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45937</v>
      </c>
      <c r="F8" s="136"/>
      <c r="G8" s="192">
        <f ca="1">E8+1</f>
        <v>45938</v>
      </c>
      <c r="H8" s="193"/>
      <c r="I8" s="136">
        <f ca="1">G8+1</f>
        <v>45939</v>
      </c>
      <c r="J8" s="137"/>
      <c r="K8" s="135">
        <f ca="1">I8+1</f>
        <v>45940</v>
      </c>
      <c r="L8" s="136"/>
      <c r="M8" s="136"/>
      <c r="N8" s="50"/>
      <c r="O8" s="135">
        <f ca="1">K8+1</f>
        <v>45941</v>
      </c>
      <c r="P8" s="136"/>
      <c r="Q8" s="136"/>
      <c r="R8" s="136"/>
      <c r="S8" s="136"/>
      <c r="T8" s="136"/>
      <c r="U8" s="136"/>
      <c r="V8" s="136"/>
      <c r="W8" s="192">
        <f ca="1">O8+1</f>
        <v>45942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75" customHeight="1" thickBot="1" x14ac:dyDescent="0.3">
      <c r="A9" s="42"/>
      <c r="C9" s="128"/>
      <c r="D9" s="130"/>
      <c r="E9" s="128"/>
      <c r="F9" s="129"/>
      <c r="G9" s="188" t="s">
        <v>51</v>
      </c>
      <c r="H9" s="189"/>
      <c r="I9" s="129"/>
      <c r="J9" s="130"/>
      <c r="K9" s="128"/>
      <c r="L9" s="129"/>
      <c r="M9" s="129"/>
      <c r="N9" s="130"/>
      <c r="O9" s="291" t="s">
        <v>56</v>
      </c>
      <c r="P9" s="292"/>
      <c r="Q9" s="292"/>
      <c r="R9" s="292"/>
      <c r="S9" s="292"/>
      <c r="T9" s="292"/>
      <c r="U9" s="292"/>
      <c r="V9" s="292"/>
      <c r="W9" s="244" t="s">
        <v>44</v>
      </c>
      <c r="X9" s="290"/>
      <c r="Y9" s="290"/>
      <c r="Z9" s="290"/>
      <c r="AA9" s="290"/>
      <c r="AB9" s="290"/>
      <c r="AC9" s="290"/>
      <c r="AD9" s="243"/>
      <c r="AE9" s="7"/>
      <c r="AF9" s="42"/>
    </row>
    <row r="10" spans="1:36" s="43" customFormat="1" ht="9.9" customHeight="1" x14ac:dyDescent="0.25">
      <c r="A10" s="42"/>
      <c r="C10" s="138">
        <f ca="1">W8+1</f>
        <v>45943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9"/>
      <c r="W10" s="90"/>
      <c r="X10" s="91"/>
      <c r="Y10" s="91"/>
      <c r="Z10" s="91"/>
      <c r="AA10" s="91"/>
      <c r="AB10" s="91"/>
      <c r="AC10" s="91"/>
      <c r="AD10" s="92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45944</v>
      </c>
      <c r="F11" s="137"/>
      <c r="G11" s="135">
        <f ca="1">E11+1</f>
        <v>45945</v>
      </c>
      <c r="H11" s="137"/>
      <c r="I11" s="135">
        <f ca="1">G11+1</f>
        <v>45946</v>
      </c>
      <c r="J11" s="137"/>
      <c r="K11" s="135">
        <f ca="1">I11+1</f>
        <v>45947</v>
      </c>
      <c r="L11" s="136"/>
      <c r="M11" s="136"/>
      <c r="N11" s="50"/>
      <c r="O11" s="135">
        <f ca="1">K11+1</f>
        <v>45948</v>
      </c>
      <c r="P11" s="136"/>
      <c r="Q11" s="136"/>
      <c r="R11" s="136"/>
      <c r="S11" s="136"/>
      <c r="T11" s="136"/>
      <c r="U11" s="136"/>
      <c r="V11" s="136"/>
      <c r="W11" s="149">
        <f ca="1">O11+1</f>
        <v>45949</v>
      </c>
      <c r="X11" s="150"/>
      <c r="Y11" s="150"/>
      <c r="Z11" s="150"/>
      <c r="AA11" s="150"/>
      <c r="AB11" s="150"/>
      <c r="AC11" s="150"/>
      <c r="AD11" s="151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30"/>
      <c r="O12" s="289" t="s">
        <v>76</v>
      </c>
      <c r="P12" s="133"/>
      <c r="Q12" s="133"/>
      <c r="R12" s="133"/>
      <c r="S12" s="133"/>
      <c r="T12" s="133"/>
      <c r="U12" s="133"/>
      <c r="V12" s="133"/>
      <c r="W12" s="153" t="s">
        <v>15</v>
      </c>
      <c r="X12" s="154"/>
      <c r="Y12" s="154"/>
      <c r="Z12" s="154"/>
      <c r="AA12" s="154"/>
      <c r="AB12" s="154"/>
      <c r="AC12" s="154"/>
      <c r="AD12" s="155"/>
      <c r="AE12" s="7"/>
      <c r="AF12" s="42"/>
    </row>
    <row r="13" spans="1:36" s="43" customFormat="1" ht="9.9" customHeight="1" x14ac:dyDescent="0.25">
      <c r="A13" s="42"/>
      <c r="C13" s="138">
        <f ca="1">W11+1</f>
        <v>45950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9"/>
      <c r="O13" s="108"/>
      <c r="P13" s="109"/>
      <c r="Q13" s="109"/>
      <c r="R13" s="109"/>
      <c r="S13" s="109"/>
      <c r="T13" s="109"/>
      <c r="U13" s="109"/>
      <c r="V13" s="110"/>
      <c r="W13" s="90"/>
      <c r="X13" s="91"/>
      <c r="Y13" s="91"/>
      <c r="Z13" s="91"/>
      <c r="AA13" s="91"/>
      <c r="AB13" s="91"/>
      <c r="AC13" s="91"/>
      <c r="AD13" s="92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45951</v>
      </c>
      <c r="F14" s="137"/>
      <c r="G14" s="135">
        <f ca="1">E14+1</f>
        <v>45952</v>
      </c>
      <c r="H14" s="137"/>
      <c r="I14" s="135">
        <f ca="1">G14+1</f>
        <v>45953</v>
      </c>
      <c r="J14" s="137"/>
      <c r="K14" s="135">
        <f ca="1">I14+1</f>
        <v>45954</v>
      </c>
      <c r="L14" s="136"/>
      <c r="M14" s="136"/>
      <c r="N14" s="51"/>
      <c r="O14" s="286">
        <f ca="1">K14+1</f>
        <v>45955</v>
      </c>
      <c r="P14" s="287"/>
      <c r="Q14" s="287"/>
      <c r="R14" s="287"/>
      <c r="S14" s="287"/>
      <c r="T14" s="287"/>
      <c r="U14" s="287"/>
      <c r="V14" s="288"/>
      <c r="W14" s="149">
        <f ca="1">O14+1</f>
        <v>45956</v>
      </c>
      <c r="X14" s="150"/>
      <c r="Y14" s="150"/>
      <c r="Z14" s="150"/>
      <c r="AA14" s="150"/>
      <c r="AB14" s="150"/>
      <c r="AC14" s="150"/>
      <c r="AD14" s="151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30"/>
      <c r="G15" s="128"/>
      <c r="H15" s="130"/>
      <c r="I15" s="128"/>
      <c r="J15" s="130"/>
      <c r="K15" s="128"/>
      <c r="L15" s="129"/>
      <c r="M15" s="129"/>
      <c r="N15" s="129"/>
      <c r="O15" s="283" t="s">
        <v>41</v>
      </c>
      <c r="P15" s="284"/>
      <c r="Q15" s="284"/>
      <c r="R15" s="284"/>
      <c r="S15" s="284"/>
      <c r="T15" s="284"/>
      <c r="U15" s="284"/>
      <c r="V15" s="285"/>
      <c r="W15" s="153" t="s">
        <v>15</v>
      </c>
      <c r="X15" s="154"/>
      <c r="Y15" s="154"/>
      <c r="Z15" s="154"/>
      <c r="AA15" s="154"/>
      <c r="AB15" s="154"/>
      <c r="AC15" s="154"/>
      <c r="AD15" s="155"/>
      <c r="AE15" s="7"/>
      <c r="AF15" s="42"/>
    </row>
    <row r="16" spans="1:36" s="43" customFormat="1" ht="9.9" customHeight="1" x14ac:dyDescent="0.25">
      <c r="A16" s="42"/>
      <c r="C16" s="138">
        <f ca="1">W14+1</f>
        <v>45957</v>
      </c>
      <c r="D16" s="13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5"/>
      <c r="P16" s="79"/>
      <c r="Q16" s="79"/>
      <c r="R16" s="79"/>
      <c r="S16" s="79"/>
      <c r="T16" s="79"/>
      <c r="U16" s="79"/>
      <c r="V16" s="7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45958</v>
      </c>
      <c r="F17" s="137"/>
      <c r="G17" s="135">
        <f ca="1">E17+1</f>
        <v>45959</v>
      </c>
      <c r="H17" s="137"/>
      <c r="I17" s="135">
        <f ca="1">G17+1</f>
        <v>45960</v>
      </c>
      <c r="J17" s="137"/>
      <c r="K17" s="135">
        <f ca="1">I17+1</f>
        <v>45961</v>
      </c>
      <c r="L17" s="136"/>
      <c r="M17" s="136"/>
      <c r="N17" s="50"/>
      <c r="O17" s="135">
        <f ca="1">K17+1</f>
        <v>45962</v>
      </c>
      <c r="P17" s="136"/>
      <c r="Q17" s="136"/>
      <c r="R17" s="136"/>
      <c r="S17" s="136"/>
      <c r="T17" s="136"/>
      <c r="U17" s="136"/>
      <c r="V17" s="137"/>
      <c r="W17" s="135">
        <f ca="1">O17+1</f>
        <v>45963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x14ac:dyDescent="0.25">
      <c r="A18" s="42"/>
      <c r="C18" s="128"/>
      <c r="D18" s="130"/>
      <c r="E18" s="128"/>
      <c r="F18" s="130"/>
      <c r="G18" s="128"/>
      <c r="H18" s="130"/>
      <c r="I18" s="128"/>
      <c r="J18" s="130"/>
      <c r="K18" s="128"/>
      <c r="L18" s="129"/>
      <c r="M18" s="129"/>
      <c r="N18" s="44"/>
      <c r="O18" s="128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45964</v>
      </c>
      <c r="D19" s="13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45965</v>
      </c>
      <c r="F20" s="137"/>
      <c r="G20" s="135">
        <f ca="1">E20+1</f>
        <v>45966</v>
      </c>
      <c r="H20" s="137"/>
      <c r="I20" s="135">
        <f ca="1">G20+1</f>
        <v>45967</v>
      </c>
      <c r="J20" s="137"/>
      <c r="K20" s="135">
        <f ca="1">I20+1</f>
        <v>45968</v>
      </c>
      <c r="L20" s="136"/>
      <c r="M20" s="136"/>
      <c r="N20" s="50"/>
      <c r="O20" s="135">
        <f ca="1">K20+1</f>
        <v>45969</v>
      </c>
      <c r="P20" s="136"/>
      <c r="Q20" s="136"/>
      <c r="R20" s="136"/>
      <c r="S20" s="136"/>
      <c r="T20" s="136"/>
      <c r="U20" s="136"/>
      <c r="V20" s="137"/>
      <c r="W20" s="135">
        <f ca="1">O20+1</f>
        <v>45970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45901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45962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45901</v>
      </c>
      <c r="P27" s="65">
        <f t="shared" ca="1" si="0"/>
        <v>45902</v>
      </c>
      <c r="Q27" s="65">
        <f t="shared" ca="1" si="0"/>
        <v>45903</v>
      </c>
      <c r="R27" s="65">
        <f t="shared" ca="1" si="0"/>
        <v>45904</v>
      </c>
      <c r="S27" s="65">
        <f t="shared" ca="1" si="0"/>
        <v>45905</v>
      </c>
      <c r="T27" s="65">
        <f t="shared" ca="1" si="0"/>
        <v>45906</v>
      </c>
      <c r="U27" s="64">
        <f t="shared" ca="1" si="0"/>
        <v>45907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45962</v>
      </c>
      <c r="AD27" s="64">
        <f t="shared" ca="1" si="1"/>
        <v>45963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45908</v>
      </c>
      <c r="P28" s="65">
        <f t="shared" ca="1" si="0"/>
        <v>45909</v>
      </c>
      <c r="Q28" s="65">
        <f t="shared" ca="1" si="0"/>
        <v>45910</v>
      </c>
      <c r="R28" s="65">
        <f t="shared" ca="1" si="0"/>
        <v>45911</v>
      </c>
      <c r="S28" s="65">
        <f t="shared" ca="1" si="0"/>
        <v>45912</v>
      </c>
      <c r="T28" s="65">
        <f t="shared" ca="1" si="0"/>
        <v>45913</v>
      </c>
      <c r="U28" s="64">
        <f t="shared" ca="1" si="0"/>
        <v>45914</v>
      </c>
      <c r="V28" s="61"/>
      <c r="W28" s="61"/>
      <c r="X28" s="64">
        <f t="shared" ca="1" si="1"/>
        <v>45964</v>
      </c>
      <c r="Y28" s="65">
        <f t="shared" ca="1" si="1"/>
        <v>45965</v>
      </c>
      <c r="Z28" s="65">
        <f t="shared" ca="1" si="1"/>
        <v>45966</v>
      </c>
      <c r="AA28" s="65">
        <f t="shared" ca="1" si="1"/>
        <v>45967</v>
      </c>
      <c r="AB28" s="65">
        <f t="shared" ca="1" si="1"/>
        <v>45968</v>
      </c>
      <c r="AC28" s="65">
        <f t="shared" ca="1" si="1"/>
        <v>45969</v>
      </c>
      <c r="AD28" s="64">
        <f t="shared" ca="1" si="1"/>
        <v>45970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45915</v>
      </c>
      <c r="P29" s="65">
        <f t="shared" ca="1" si="0"/>
        <v>45916</v>
      </c>
      <c r="Q29" s="65">
        <f t="shared" ca="1" si="0"/>
        <v>45917</v>
      </c>
      <c r="R29" s="65">
        <f t="shared" ca="1" si="0"/>
        <v>45918</v>
      </c>
      <c r="S29" s="65">
        <f t="shared" ca="1" si="0"/>
        <v>45919</v>
      </c>
      <c r="T29" s="65">
        <f t="shared" ca="1" si="0"/>
        <v>45920</v>
      </c>
      <c r="U29" s="64">
        <f t="shared" ca="1" si="0"/>
        <v>45921</v>
      </c>
      <c r="V29" s="61"/>
      <c r="W29" s="61"/>
      <c r="X29" s="64">
        <f t="shared" ca="1" si="1"/>
        <v>45971</v>
      </c>
      <c r="Y29" s="65">
        <f t="shared" ca="1" si="1"/>
        <v>45972</v>
      </c>
      <c r="Z29" s="65">
        <f t="shared" ca="1" si="1"/>
        <v>45973</v>
      </c>
      <c r="AA29" s="65">
        <f t="shared" ca="1" si="1"/>
        <v>45974</v>
      </c>
      <c r="AB29" s="65">
        <f t="shared" ca="1" si="1"/>
        <v>45975</v>
      </c>
      <c r="AC29" s="65">
        <f t="shared" ca="1" si="1"/>
        <v>45976</v>
      </c>
      <c r="AD29" s="64">
        <f t="shared" ca="1" si="1"/>
        <v>45977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45922</v>
      </c>
      <c r="P30" s="65">
        <f t="shared" ca="1" si="0"/>
        <v>45923</v>
      </c>
      <c r="Q30" s="65">
        <f t="shared" ca="1" si="0"/>
        <v>45924</v>
      </c>
      <c r="R30" s="65">
        <f t="shared" ca="1" si="0"/>
        <v>45925</v>
      </c>
      <c r="S30" s="65">
        <f t="shared" ca="1" si="0"/>
        <v>45926</v>
      </c>
      <c r="T30" s="65">
        <f t="shared" ca="1" si="0"/>
        <v>45927</v>
      </c>
      <c r="U30" s="64">
        <f t="shared" ca="1" si="0"/>
        <v>45928</v>
      </c>
      <c r="V30" s="61"/>
      <c r="W30" s="61"/>
      <c r="X30" s="64">
        <f t="shared" ca="1" si="1"/>
        <v>45978</v>
      </c>
      <c r="Y30" s="65">
        <f t="shared" ca="1" si="1"/>
        <v>45979</v>
      </c>
      <c r="Z30" s="65">
        <f t="shared" ca="1" si="1"/>
        <v>45980</v>
      </c>
      <c r="AA30" s="65">
        <f t="shared" ca="1" si="1"/>
        <v>45981</v>
      </c>
      <c r="AB30" s="65">
        <f t="shared" ca="1" si="1"/>
        <v>45982</v>
      </c>
      <c r="AC30" s="65">
        <f t="shared" ca="1" si="1"/>
        <v>45983</v>
      </c>
      <c r="AD30" s="64">
        <f t="shared" ca="1" si="1"/>
        <v>45984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45929</v>
      </c>
      <c r="P31" s="65">
        <f t="shared" ca="1" si="0"/>
        <v>45930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45985</v>
      </c>
      <c r="Y31" s="65">
        <f t="shared" ca="1" si="1"/>
        <v>45986</v>
      </c>
      <c r="Z31" s="65">
        <f t="shared" ca="1" si="1"/>
        <v>45987</v>
      </c>
      <c r="AA31" s="65">
        <f t="shared" ca="1" si="1"/>
        <v>45988</v>
      </c>
      <c r="AB31" s="65">
        <f t="shared" ca="1" si="1"/>
        <v>45989</v>
      </c>
      <c r="AC31" s="65">
        <f t="shared" ca="1" si="1"/>
        <v>45990</v>
      </c>
      <c r="AD31" s="65">
        <f t="shared" ca="1" si="1"/>
        <v>45991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9" sqref="I9:J9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2" width="5.5546875" style="3" customWidth="1"/>
    <col min="13" max="13" width="1.5546875" style="3" customWidth="1"/>
    <col min="14" max="14" width="5.5546875" style="3" hidden="1" customWidth="1"/>
    <col min="15" max="19" width="2.5546875" style="3" customWidth="1"/>
    <col min="20" max="20" width="1.5546875" style="3" customWidth="1"/>
    <col min="21" max="22" width="2.5546875" style="3" hidden="1" customWidth="1"/>
    <col min="23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DATE(About!P8,11,1)</f>
        <v>45962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45957</v>
      </c>
      <c r="D4" s="131"/>
      <c r="E4" s="131">
        <f ca="1">E5</f>
        <v>45958</v>
      </c>
      <c r="F4" s="131"/>
      <c r="G4" s="131">
        <f ca="1">G5</f>
        <v>45959</v>
      </c>
      <c r="H4" s="131"/>
      <c r="I4" s="131">
        <f ca="1">I5</f>
        <v>45960</v>
      </c>
      <c r="J4" s="131"/>
      <c r="K4" s="131">
        <f ca="1">K5</f>
        <v>45961</v>
      </c>
      <c r="L4" s="131"/>
      <c r="M4" s="131"/>
      <c r="N4" s="37"/>
      <c r="O4" s="131">
        <f ca="1">O5</f>
        <v>45962</v>
      </c>
      <c r="P4" s="131"/>
      <c r="Q4" s="131"/>
      <c r="R4" s="131"/>
      <c r="S4" s="131"/>
      <c r="T4" s="131"/>
      <c r="U4" s="131"/>
      <c r="V4" s="131"/>
      <c r="W4" s="131">
        <f ca="1">W5</f>
        <v>45963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45957</v>
      </c>
      <c r="D5" s="139"/>
      <c r="E5" s="138">
        <f ca="1">C5+1</f>
        <v>45958</v>
      </c>
      <c r="F5" s="139"/>
      <c r="G5" s="138">
        <f ca="1">E5+1</f>
        <v>45959</v>
      </c>
      <c r="H5" s="139"/>
      <c r="I5" s="138">
        <f ca="1">G5+1</f>
        <v>45960</v>
      </c>
      <c r="J5" s="139"/>
      <c r="K5" s="138">
        <f ca="1">I5+1</f>
        <v>45961</v>
      </c>
      <c r="L5" s="141"/>
      <c r="M5" s="141"/>
      <c r="N5" s="77"/>
      <c r="O5" s="138">
        <f ca="1">K5+1</f>
        <v>45962</v>
      </c>
      <c r="P5" s="141"/>
      <c r="Q5" s="141"/>
      <c r="R5" s="141"/>
      <c r="S5" s="141"/>
      <c r="T5" s="141"/>
      <c r="U5" s="141"/>
      <c r="V5" s="141"/>
      <c r="W5" s="201">
        <f ca="1">O5+1</f>
        <v>45963</v>
      </c>
      <c r="X5" s="202"/>
      <c r="Y5" s="202"/>
      <c r="Z5" s="202"/>
      <c r="AA5" s="202"/>
      <c r="AB5" s="202"/>
      <c r="AC5" s="202"/>
      <c r="AD5" s="203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28"/>
      <c r="H6" s="130"/>
      <c r="I6" s="128"/>
      <c r="J6" s="130"/>
      <c r="K6" s="128"/>
      <c r="L6" s="129"/>
      <c r="M6" s="129"/>
      <c r="N6" s="130"/>
      <c r="O6" s="128"/>
      <c r="P6" s="129"/>
      <c r="Q6" s="129"/>
      <c r="R6" s="129"/>
      <c r="S6" s="129"/>
      <c r="T6" s="129"/>
      <c r="U6" s="129"/>
      <c r="V6" s="129"/>
      <c r="W6" s="293" t="s">
        <v>15</v>
      </c>
      <c r="X6" s="294"/>
      <c r="Y6" s="294"/>
      <c r="Z6" s="294"/>
      <c r="AA6" s="294"/>
      <c r="AB6" s="294"/>
      <c r="AC6" s="294"/>
      <c r="AD6" s="295"/>
      <c r="AE6" s="7"/>
      <c r="AF6" s="42"/>
    </row>
    <row r="7" spans="1:36" ht="9.9" customHeight="1" x14ac:dyDescent="0.25">
      <c r="A7" s="1"/>
      <c r="C7" s="138">
        <f ca="1">W5+1</f>
        <v>45964</v>
      </c>
      <c r="D7" s="139"/>
      <c r="E7" s="132"/>
      <c r="F7" s="134"/>
      <c r="G7" s="132"/>
      <c r="H7" s="134"/>
      <c r="I7" s="132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3"/>
      <c r="W7" s="178"/>
      <c r="X7" s="179"/>
      <c r="Y7" s="179"/>
      <c r="Z7" s="179"/>
      <c r="AA7" s="179"/>
      <c r="AB7" s="179"/>
      <c r="AC7" s="179"/>
      <c r="AD7" s="18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45965</v>
      </c>
      <c r="F8" s="137"/>
      <c r="G8" s="135">
        <f ca="1">E8+1</f>
        <v>45966</v>
      </c>
      <c r="H8" s="137"/>
      <c r="I8" s="135">
        <f ca="1">G8+1</f>
        <v>45967</v>
      </c>
      <c r="J8" s="137"/>
      <c r="K8" s="135">
        <f ca="1">I8+1</f>
        <v>45968</v>
      </c>
      <c r="L8" s="136"/>
      <c r="M8" s="136"/>
      <c r="N8" s="50"/>
      <c r="O8" s="135">
        <f ca="1">K8+1</f>
        <v>45969</v>
      </c>
      <c r="P8" s="136"/>
      <c r="Q8" s="136"/>
      <c r="R8" s="136"/>
      <c r="S8" s="136"/>
      <c r="T8" s="136"/>
      <c r="U8" s="136"/>
      <c r="V8" s="136"/>
      <c r="W8" s="149">
        <f ca="1">O8+1</f>
        <v>45970</v>
      </c>
      <c r="X8" s="150"/>
      <c r="Y8" s="150"/>
      <c r="Z8" s="150"/>
      <c r="AA8" s="150"/>
      <c r="AB8" s="150"/>
      <c r="AC8" s="150"/>
      <c r="AD8" s="151"/>
      <c r="AF8" s="4"/>
    </row>
    <row r="9" spans="1:36" s="43" customFormat="1" ht="75" customHeight="1" thickBot="1" x14ac:dyDescent="0.3">
      <c r="A9" s="42"/>
      <c r="C9" s="128"/>
      <c r="D9" s="130"/>
      <c r="E9" s="128"/>
      <c r="F9" s="130"/>
      <c r="G9" s="128"/>
      <c r="H9" s="130"/>
      <c r="I9" s="128"/>
      <c r="J9" s="130"/>
      <c r="K9" s="128"/>
      <c r="L9" s="129"/>
      <c r="M9" s="129"/>
      <c r="N9" s="130"/>
      <c r="O9" s="128"/>
      <c r="P9" s="129"/>
      <c r="Q9" s="129"/>
      <c r="R9" s="129"/>
      <c r="S9" s="129"/>
      <c r="T9" s="129"/>
      <c r="U9" s="129"/>
      <c r="V9" s="129"/>
      <c r="W9" s="293" t="s">
        <v>15</v>
      </c>
      <c r="X9" s="294"/>
      <c r="Y9" s="294"/>
      <c r="Z9" s="294"/>
      <c r="AA9" s="294"/>
      <c r="AB9" s="294"/>
      <c r="AC9" s="294"/>
      <c r="AD9" s="295"/>
      <c r="AE9" s="7"/>
      <c r="AF9" s="42"/>
    </row>
    <row r="10" spans="1:36" s="43" customFormat="1" ht="9.9" customHeight="1" x14ac:dyDescent="0.25">
      <c r="A10" s="42"/>
      <c r="C10" s="138">
        <f ca="1">W8+1</f>
        <v>45971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9"/>
      <c r="W10" s="90"/>
      <c r="X10" s="91"/>
      <c r="Y10" s="91"/>
      <c r="Z10" s="91"/>
      <c r="AA10" s="91"/>
      <c r="AB10" s="91"/>
      <c r="AC10" s="91"/>
      <c r="AD10" s="92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45972</v>
      </c>
      <c r="F11" s="137"/>
      <c r="G11" s="135">
        <f ca="1">E11+1</f>
        <v>45973</v>
      </c>
      <c r="H11" s="137"/>
      <c r="I11" s="135">
        <f ca="1">G11+1</f>
        <v>45974</v>
      </c>
      <c r="J11" s="137"/>
      <c r="K11" s="135">
        <f ca="1">I11+1</f>
        <v>45975</v>
      </c>
      <c r="L11" s="136"/>
      <c r="M11" s="136"/>
      <c r="N11" s="50"/>
      <c r="O11" s="135">
        <f ca="1">K11+1</f>
        <v>45976</v>
      </c>
      <c r="P11" s="136"/>
      <c r="Q11" s="136"/>
      <c r="R11" s="136"/>
      <c r="S11" s="136"/>
      <c r="T11" s="136"/>
      <c r="U11" s="136"/>
      <c r="V11" s="136"/>
      <c r="W11" s="149">
        <f ca="1">O11+1</f>
        <v>45977</v>
      </c>
      <c r="X11" s="150"/>
      <c r="Y11" s="150"/>
      <c r="Z11" s="150"/>
      <c r="AA11" s="150"/>
      <c r="AB11" s="150"/>
      <c r="AC11" s="150"/>
      <c r="AD11" s="151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30"/>
      <c r="O12" s="128"/>
      <c r="P12" s="129"/>
      <c r="Q12" s="129"/>
      <c r="R12" s="129"/>
      <c r="S12" s="129"/>
      <c r="T12" s="129"/>
      <c r="U12" s="129"/>
      <c r="V12" s="129"/>
      <c r="W12" s="293" t="s">
        <v>15</v>
      </c>
      <c r="X12" s="294"/>
      <c r="Y12" s="294"/>
      <c r="Z12" s="294"/>
      <c r="AA12" s="294"/>
      <c r="AB12" s="294"/>
      <c r="AC12" s="294"/>
      <c r="AD12" s="295"/>
      <c r="AE12" s="7"/>
      <c r="AF12" s="42"/>
    </row>
    <row r="13" spans="1:36" s="43" customFormat="1" ht="9.9" customHeight="1" x14ac:dyDescent="0.25">
      <c r="A13" s="42"/>
      <c r="C13" s="138">
        <f ca="1">W11+1</f>
        <v>45978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9"/>
      <c r="W13" s="90"/>
      <c r="X13" s="91"/>
      <c r="Y13" s="91"/>
      <c r="Z13" s="91"/>
      <c r="AA13" s="91"/>
      <c r="AB13" s="91"/>
      <c r="AC13" s="91"/>
      <c r="AD13" s="92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45979</v>
      </c>
      <c r="F14" s="137"/>
      <c r="G14" s="135">
        <f ca="1">E14+1</f>
        <v>45980</v>
      </c>
      <c r="H14" s="137"/>
      <c r="I14" s="135">
        <f ca="1">G14+1</f>
        <v>45981</v>
      </c>
      <c r="J14" s="137"/>
      <c r="K14" s="135">
        <f ca="1">I14+1</f>
        <v>45982</v>
      </c>
      <c r="L14" s="136"/>
      <c r="M14" s="136"/>
      <c r="N14" s="50"/>
      <c r="O14" s="135">
        <f ca="1">K14+1</f>
        <v>45983</v>
      </c>
      <c r="P14" s="136"/>
      <c r="Q14" s="136"/>
      <c r="R14" s="136"/>
      <c r="S14" s="136"/>
      <c r="T14" s="136"/>
      <c r="U14" s="136"/>
      <c r="V14" s="136"/>
      <c r="W14" s="149">
        <f ca="1">O14+1</f>
        <v>45984</v>
      </c>
      <c r="X14" s="150"/>
      <c r="Y14" s="150"/>
      <c r="Z14" s="150"/>
      <c r="AA14" s="150"/>
      <c r="AB14" s="150"/>
      <c r="AC14" s="150"/>
      <c r="AD14" s="151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30"/>
      <c r="G15" s="128"/>
      <c r="H15" s="130"/>
      <c r="I15" s="128"/>
      <c r="J15" s="130"/>
      <c r="K15" s="128"/>
      <c r="L15" s="129"/>
      <c r="M15" s="129"/>
      <c r="N15" s="130"/>
      <c r="O15" s="128"/>
      <c r="P15" s="129"/>
      <c r="Q15" s="129"/>
      <c r="R15" s="129"/>
      <c r="S15" s="129"/>
      <c r="T15" s="129"/>
      <c r="U15" s="129"/>
      <c r="V15" s="129"/>
      <c r="W15" s="293" t="s">
        <v>15</v>
      </c>
      <c r="X15" s="294"/>
      <c r="Y15" s="294"/>
      <c r="Z15" s="294"/>
      <c r="AA15" s="294"/>
      <c r="AB15" s="294"/>
      <c r="AC15" s="294"/>
      <c r="AD15" s="295"/>
      <c r="AE15" s="7"/>
      <c r="AF15" s="42"/>
    </row>
    <row r="16" spans="1:36" s="43" customFormat="1" ht="9.9" customHeight="1" x14ac:dyDescent="0.25">
      <c r="A16" s="42"/>
      <c r="C16" s="138">
        <f ca="1">W14+1</f>
        <v>45985</v>
      </c>
      <c r="D16" s="139"/>
      <c r="E16" s="45"/>
      <c r="F16" s="78"/>
      <c r="G16" s="45"/>
      <c r="H16" s="78"/>
      <c r="I16" s="156"/>
      <c r="J16" s="157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9"/>
      <c r="W16" s="90"/>
      <c r="X16" s="91"/>
      <c r="Y16" s="91"/>
      <c r="Z16" s="91"/>
      <c r="AA16" s="91"/>
      <c r="AB16" s="91"/>
      <c r="AC16" s="91"/>
      <c r="AD16" s="92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45986</v>
      </c>
      <c r="F17" s="137"/>
      <c r="G17" s="135">
        <f ca="1">E17+1</f>
        <v>45987</v>
      </c>
      <c r="H17" s="137"/>
      <c r="I17" s="135">
        <f ca="1">G17+1</f>
        <v>45988</v>
      </c>
      <c r="J17" s="137"/>
      <c r="K17" s="135">
        <f ca="1">I17+1</f>
        <v>45989</v>
      </c>
      <c r="L17" s="136"/>
      <c r="M17" s="136"/>
      <c r="N17" s="137"/>
      <c r="O17" s="135">
        <f ca="1">K17+1</f>
        <v>45990</v>
      </c>
      <c r="P17" s="136"/>
      <c r="Q17" s="136"/>
      <c r="R17" s="136"/>
      <c r="S17" s="136"/>
      <c r="T17" s="136"/>
      <c r="U17" s="136"/>
      <c r="V17" s="136"/>
      <c r="W17" s="149">
        <f ca="1">O17+1</f>
        <v>45991</v>
      </c>
      <c r="X17" s="150"/>
      <c r="Y17" s="150"/>
      <c r="Z17" s="150"/>
      <c r="AA17" s="150"/>
      <c r="AB17" s="150"/>
      <c r="AC17" s="150"/>
      <c r="AD17" s="151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30"/>
      <c r="G18" s="128"/>
      <c r="H18" s="130"/>
      <c r="I18" s="128"/>
      <c r="J18" s="130"/>
      <c r="K18" s="128"/>
      <c r="L18" s="129"/>
      <c r="M18" s="129"/>
      <c r="N18" s="130"/>
      <c r="O18" s="128"/>
      <c r="P18" s="129"/>
      <c r="Q18" s="129"/>
      <c r="R18" s="129"/>
      <c r="S18" s="129"/>
      <c r="T18" s="129"/>
      <c r="U18" s="129"/>
      <c r="V18" s="129"/>
      <c r="W18" s="153" t="s">
        <v>15</v>
      </c>
      <c r="X18" s="154"/>
      <c r="Y18" s="154"/>
      <c r="Z18" s="154"/>
      <c r="AA18" s="154"/>
      <c r="AB18" s="154"/>
      <c r="AC18" s="154"/>
      <c r="AD18" s="155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45992</v>
      </c>
      <c r="D19" s="139"/>
      <c r="E19" s="45"/>
      <c r="F19" s="78"/>
      <c r="G19" s="45"/>
      <c r="H19" s="78"/>
      <c r="I19" s="156"/>
      <c r="J19" s="15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45993</v>
      </c>
      <c r="F20" s="137"/>
      <c r="G20" s="135">
        <f ca="1">E20+1</f>
        <v>45994</v>
      </c>
      <c r="H20" s="137"/>
      <c r="I20" s="135">
        <f ca="1">G20+1</f>
        <v>45995</v>
      </c>
      <c r="J20" s="137"/>
      <c r="K20" s="135">
        <f ca="1">I20+1</f>
        <v>45996</v>
      </c>
      <c r="L20" s="136"/>
      <c r="M20" s="136"/>
      <c r="N20" s="137"/>
      <c r="O20" s="135">
        <f ca="1">K20+1</f>
        <v>45997</v>
      </c>
      <c r="P20" s="136"/>
      <c r="Q20" s="136"/>
      <c r="R20" s="136"/>
      <c r="S20" s="136"/>
      <c r="T20" s="136"/>
      <c r="U20" s="136"/>
      <c r="V20" s="137"/>
      <c r="W20" s="135">
        <f ca="1">O20+1</f>
        <v>45998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130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45931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45992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45931</v>
      </c>
      <c r="R27" s="65">
        <f t="shared" ca="1" si="0"/>
        <v>45932</v>
      </c>
      <c r="S27" s="65">
        <f t="shared" ca="1" si="0"/>
        <v>45933</v>
      </c>
      <c r="T27" s="65">
        <f t="shared" ca="1" si="0"/>
        <v>45934</v>
      </c>
      <c r="U27" s="64">
        <f t="shared" ca="1" si="0"/>
        <v>45935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45992</v>
      </c>
      <c r="Y27" s="65">
        <f t="shared" ca="1" si="1"/>
        <v>45993</v>
      </c>
      <c r="Z27" s="65">
        <f t="shared" ca="1" si="1"/>
        <v>45994</v>
      </c>
      <c r="AA27" s="65">
        <f t="shared" ca="1" si="1"/>
        <v>45995</v>
      </c>
      <c r="AB27" s="65">
        <f t="shared" ca="1" si="1"/>
        <v>45996</v>
      </c>
      <c r="AC27" s="65">
        <f t="shared" ca="1" si="1"/>
        <v>45997</v>
      </c>
      <c r="AD27" s="64">
        <f t="shared" ca="1" si="1"/>
        <v>45998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45936</v>
      </c>
      <c r="P28" s="65">
        <f t="shared" ca="1" si="0"/>
        <v>45937</v>
      </c>
      <c r="Q28" s="65">
        <f t="shared" ca="1" si="0"/>
        <v>45938</v>
      </c>
      <c r="R28" s="65">
        <f t="shared" ca="1" si="0"/>
        <v>45939</v>
      </c>
      <c r="S28" s="65">
        <f t="shared" ca="1" si="0"/>
        <v>45940</v>
      </c>
      <c r="T28" s="65">
        <f t="shared" ca="1" si="0"/>
        <v>45941</v>
      </c>
      <c r="U28" s="64">
        <f t="shared" ca="1" si="0"/>
        <v>45942</v>
      </c>
      <c r="V28" s="61"/>
      <c r="W28" s="61"/>
      <c r="X28" s="64">
        <f t="shared" ca="1" si="1"/>
        <v>45999</v>
      </c>
      <c r="Y28" s="65">
        <f t="shared" ca="1" si="1"/>
        <v>46000</v>
      </c>
      <c r="Z28" s="65">
        <f t="shared" ca="1" si="1"/>
        <v>46001</v>
      </c>
      <c r="AA28" s="65">
        <f t="shared" ca="1" si="1"/>
        <v>46002</v>
      </c>
      <c r="AB28" s="65">
        <f t="shared" ca="1" si="1"/>
        <v>46003</v>
      </c>
      <c r="AC28" s="65">
        <f t="shared" ca="1" si="1"/>
        <v>46004</v>
      </c>
      <c r="AD28" s="64">
        <f t="shared" ca="1" si="1"/>
        <v>46005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45943</v>
      </c>
      <c r="P29" s="65">
        <f t="shared" ca="1" si="0"/>
        <v>45944</v>
      </c>
      <c r="Q29" s="65">
        <f t="shared" ca="1" si="0"/>
        <v>45945</v>
      </c>
      <c r="R29" s="65">
        <f t="shared" ca="1" si="0"/>
        <v>45946</v>
      </c>
      <c r="S29" s="65">
        <f t="shared" ca="1" si="0"/>
        <v>45947</v>
      </c>
      <c r="T29" s="65">
        <f t="shared" ca="1" si="0"/>
        <v>45948</v>
      </c>
      <c r="U29" s="64">
        <f t="shared" ca="1" si="0"/>
        <v>45949</v>
      </c>
      <c r="V29" s="61"/>
      <c r="W29" s="61"/>
      <c r="X29" s="64">
        <f t="shared" ca="1" si="1"/>
        <v>46006</v>
      </c>
      <c r="Y29" s="65">
        <f t="shared" ca="1" si="1"/>
        <v>46007</v>
      </c>
      <c r="Z29" s="65">
        <f t="shared" ca="1" si="1"/>
        <v>46008</v>
      </c>
      <c r="AA29" s="65">
        <f t="shared" ca="1" si="1"/>
        <v>46009</v>
      </c>
      <c r="AB29" s="65">
        <f t="shared" ca="1" si="1"/>
        <v>46010</v>
      </c>
      <c r="AC29" s="65">
        <f t="shared" ca="1" si="1"/>
        <v>46011</v>
      </c>
      <c r="AD29" s="64">
        <f t="shared" ca="1" si="1"/>
        <v>46012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45950</v>
      </c>
      <c r="P30" s="65">
        <f t="shared" ca="1" si="0"/>
        <v>45951</v>
      </c>
      <c r="Q30" s="65">
        <f t="shared" ca="1" si="0"/>
        <v>45952</v>
      </c>
      <c r="R30" s="65">
        <f t="shared" ca="1" si="0"/>
        <v>45953</v>
      </c>
      <c r="S30" s="65">
        <f t="shared" ca="1" si="0"/>
        <v>45954</v>
      </c>
      <c r="T30" s="65">
        <f t="shared" ca="1" si="0"/>
        <v>45955</v>
      </c>
      <c r="U30" s="64">
        <f t="shared" ca="1" si="0"/>
        <v>45956</v>
      </c>
      <c r="V30" s="61"/>
      <c r="W30" s="61"/>
      <c r="X30" s="64">
        <f t="shared" ca="1" si="1"/>
        <v>46013</v>
      </c>
      <c r="Y30" s="65">
        <f t="shared" ca="1" si="1"/>
        <v>46014</v>
      </c>
      <c r="Z30" s="65">
        <f t="shared" ca="1" si="1"/>
        <v>46015</v>
      </c>
      <c r="AA30" s="65">
        <f t="shared" ca="1" si="1"/>
        <v>46016</v>
      </c>
      <c r="AB30" s="65">
        <f t="shared" ca="1" si="1"/>
        <v>46017</v>
      </c>
      <c r="AC30" s="65">
        <f t="shared" ca="1" si="1"/>
        <v>46018</v>
      </c>
      <c r="AD30" s="64">
        <f t="shared" ca="1" si="1"/>
        <v>46019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45957</v>
      </c>
      <c r="P31" s="65">
        <f t="shared" ca="1" si="0"/>
        <v>45958</v>
      </c>
      <c r="Q31" s="65">
        <f t="shared" ca="1" si="0"/>
        <v>45959</v>
      </c>
      <c r="R31" s="65">
        <f t="shared" ca="1" si="0"/>
        <v>45960</v>
      </c>
      <c r="S31" s="65">
        <f t="shared" ca="1" si="0"/>
        <v>45961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46020</v>
      </c>
      <c r="Y31" s="65">
        <f t="shared" ca="1" si="1"/>
        <v>46021</v>
      </c>
      <c r="Z31" s="65">
        <f t="shared" ca="1" si="1"/>
        <v>46022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>
      <selection activeCell="W5" sqref="W5:AD15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3" width="5.5546875" style="3" customWidth="1"/>
    <col min="14" max="14" width="5.5546875" style="3" hidden="1" customWidth="1"/>
    <col min="15" max="21" width="2.5546875" style="3" customWidth="1"/>
    <col min="22" max="22" width="5.33203125" style="3" customWidth="1"/>
    <col min="23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DATE(About!P8,12,1)</f>
        <v>45992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45992</v>
      </c>
      <c r="D4" s="131"/>
      <c r="E4" s="131">
        <f ca="1">E5</f>
        <v>45993</v>
      </c>
      <c r="F4" s="131"/>
      <c r="G4" s="131">
        <f ca="1">G5</f>
        <v>45994</v>
      </c>
      <c r="H4" s="131"/>
      <c r="I4" s="131">
        <f ca="1">I5</f>
        <v>45995</v>
      </c>
      <c r="J4" s="131"/>
      <c r="K4" s="131">
        <f ca="1">K5</f>
        <v>45996</v>
      </c>
      <c r="L4" s="131"/>
      <c r="M4" s="131"/>
      <c r="N4" s="37"/>
      <c r="O4" s="131">
        <f ca="1">O5</f>
        <v>45997</v>
      </c>
      <c r="P4" s="131"/>
      <c r="Q4" s="131"/>
      <c r="R4" s="131"/>
      <c r="S4" s="131"/>
      <c r="T4" s="131"/>
      <c r="U4" s="131"/>
      <c r="V4" s="131"/>
      <c r="W4" s="131">
        <f ca="1">W5</f>
        <v>45998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45992</v>
      </c>
      <c r="D5" s="139"/>
      <c r="E5" s="138">
        <f ca="1">C5+1</f>
        <v>45993</v>
      </c>
      <c r="F5" s="139"/>
      <c r="G5" s="138">
        <f ca="1">E5+1</f>
        <v>45994</v>
      </c>
      <c r="H5" s="139"/>
      <c r="I5" s="138">
        <f ca="1">G5+1</f>
        <v>45995</v>
      </c>
      <c r="J5" s="139"/>
      <c r="K5" s="138">
        <f ca="1">I5+1</f>
        <v>45996</v>
      </c>
      <c r="L5" s="141"/>
      <c r="M5" s="141"/>
      <c r="N5" s="77"/>
      <c r="O5" s="138">
        <f ca="1">K5+1</f>
        <v>45997</v>
      </c>
      <c r="P5" s="141"/>
      <c r="Q5" s="141"/>
      <c r="R5" s="141"/>
      <c r="S5" s="141"/>
      <c r="T5" s="141"/>
      <c r="U5" s="141"/>
      <c r="V5" s="141"/>
      <c r="W5" s="204">
        <f ca="1">O5+1</f>
        <v>45998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28"/>
      <c r="H6" s="130"/>
      <c r="I6" s="128"/>
      <c r="J6" s="130"/>
      <c r="K6" s="128"/>
      <c r="L6" s="129"/>
      <c r="M6" s="129"/>
      <c r="N6" s="130"/>
      <c r="O6" s="245" t="s">
        <v>42</v>
      </c>
      <c r="P6" s="129"/>
      <c r="Q6" s="129"/>
      <c r="R6" s="129"/>
      <c r="S6" s="129"/>
      <c r="T6" s="129"/>
      <c r="U6" s="129"/>
      <c r="V6" s="129"/>
      <c r="W6" s="190" t="s">
        <v>15</v>
      </c>
      <c r="X6" s="191"/>
      <c r="Y6" s="191"/>
      <c r="Z6" s="191"/>
      <c r="AA6" s="191"/>
      <c r="AB6" s="191"/>
      <c r="AC6" s="191"/>
      <c r="AD6" s="189"/>
      <c r="AE6" s="7"/>
      <c r="AF6" s="42"/>
    </row>
    <row r="7" spans="1:36" ht="9.9" customHeight="1" x14ac:dyDescent="0.25">
      <c r="A7" s="1"/>
      <c r="C7" s="138">
        <f ca="1">W5+1</f>
        <v>45999</v>
      </c>
      <c r="D7" s="139"/>
      <c r="E7" s="132"/>
      <c r="F7" s="134"/>
      <c r="G7" s="132"/>
      <c r="H7" s="134"/>
      <c r="I7" s="132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3"/>
      <c r="W7" s="198"/>
      <c r="X7" s="199"/>
      <c r="Y7" s="199"/>
      <c r="Z7" s="199"/>
      <c r="AA7" s="199"/>
      <c r="AB7" s="199"/>
      <c r="AC7" s="199"/>
      <c r="AD7" s="20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46000</v>
      </c>
      <c r="F8" s="137"/>
      <c r="G8" s="135">
        <f ca="1">E8+1</f>
        <v>46001</v>
      </c>
      <c r="H8" s="137"/>
      <c r="I8" s="135">
        <f ca="1">G8+1</f>
        <v>46002</v>
      </c>
      <c r="J8" s="137"/>
      <c r="K8" s="135">
        <f ca="1">I8+1</f>
        <v>46003</v>
      </c>
      <c r="L8" s="136"/>
      <c r="M8" s="136"/>
      <c r="N8" s="50"/>
      <c r="O8" s="135">
        <f ca="1">K8+1</f>
        <v>46004</v>
      </c>
      <c r="P8" s="136"/>
      <c r="Q8" s="136"/>
      <c r="R8" s="136"/>
      <c r="S8" s="136"/>
      <c r="T8" s="136"/>
      <c r="U8" s="136"/>
      <c r="V8" s="136"/>
      <c r="W8" s="192">
        <f ca="1">O8+1</f>
        <v>46005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75" customHeight="1" thickBot="1" x14ac:dyDescent="0.3">
      <c r="A9" s="42"/>
      <c r="C9" s="128"/>
      <c r="D9" s="130"/>
      <c r="E9" s="128"/>
      <c r="F9" s="130"/>
      <c r="G9" s="128"/>
      <c r="H9" s="130"/>
      <c r="I9" s="128"/>
      <c r="J9" s="130"/>
      <c r="K9" s="128"/>
      <c r="L9" s="129"/>
      <c r="M9" s="129"/>
      <c r="N9" s="130"/>
      <c r="O9" s="128"/>
      <c r="P9" s="129"/>
      <c r="Q9" s="129"/>
      <c r="R9" s="129"/>
      <c r="S9" s="129"/>
      <c r="T9" s="129"/>
      <c r="U9" s="129"/>
      <c r="V9" s="129"/>
      <c r="W9" s="190" t="s">
        <v>18</v>
      </c>
      <c r="X9" s="191"/>
      <c r="Y9" s="191"/>
      <c r="Z9" s="191"/>
      <c r="AA9" s="191"/>
      <c r="AB9" s="191"/>
      <c r="AC9" s="191"/>
      <c r="AD9" s="189"/>
      <c r="AE9" s="7"/>
      <c r="AF9" s="42"/>
    </row>
    <row r="10" spans="1:36" s="43" customFormat="1" ht="9.9" customHeight="1" x14ac:dyDescent="0.25">
      <c r="A10" s="42"/>
      <c r="C10" s="138">
        <f ca="1">W8+1</f>
        <v>46006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9"/>
      <c r="W10" s="99"/>
      <c r="X10" s="100"/>
      <c r="Y10" s="100"/>
      <c r="Z10" s="100"/>
      <c r="AA10" s="100"/>
      <c r="AB10" s="100"/>
      <c r="AC10" s="100"/>
      <c r="AD10" s="101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46007</v>
      </c>
      <c r="F11" s="137"/>
      <c r="G11" s="135">
        <f ca="1">E11+1</f>
        <v>46008</v>
      </c>
      <c r="H11" s="137"/>
      <c r="I11" s="135">
        <f ca="1">G11+1</f>
        <v>46009</v>
      </c>
      <c r="J11" s="137"/>
      <c r="K11" s="135">
        <f ca="1">I11+1</f>
        <v>46010</v>
      </c>
      <c r="L11" s="136"/>
      <c r="M11" s="136"/>
      <c r="N11" s="50"/>
      <c r="O11" s="135">
        <f ca="1">K11+1</f>
        <v>46011</v>
      </c>
      <c r="P11" s="136"/>
      <c r="Q11" s="136"/>
      <c r="R11" s="136"/>
      <c r="S11" s="136"/>
      <c r="T11" s="136"/>
      <c r="U11" s="136"/>
      <c r="V11" s="136"/>
      <c r="W11" s="192">
        <f ca="1">O11+1</f>
        <v>46012</v>
      </c>
      <c r="X11" s="197"/>
      <c r="Y11" s="197"/>
      <c r="Z11" s="197"/>
      <c r="AA11" s="197"/>
      <c r="AB11" s="197"/>
      <c r="AC11" s="197"/>
      <c r="AD11" s="193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30"/>
      <c r="O12" s="128"/>
      <c r="P12" s="129"/>
      <c r="Q12" s="129"/>
      <c r="R12" s="129"/>
      <c r="S12" s="129"/>
      <c r="T12" s="129"/>
      <c r="U12" s="129"/>
      <c r="V12" s="129"/>
      <c r="W12" s="190" t="s">
        <v>18</v>
      </c>
      <c r="X12" s="191"/>
      <c r="Y12" s="191"/>
      <c r="Z12" s="191"/>
      <c r="AA12" s="191"/>
      <c r="AB12" s="191"/>
      <c r="AC12" s="191"/>
      <c r="AD12" s="189"/>
      <c r="AE12" s="7"/>
      <c r="AF12" s="42"/>
    </row>
    <row r="13" spans="1:36" s="43" customFormat="1" ht="9.9" customHeight="1" x14ac:dyDescent="0.25">
      <c r="A13" s="42"/>
      <c r="C13" s="138">
        <f ca="1">W11+1</f>
        <v>46013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9"/>
      <c r="W13" s="99"/>
      <c r="X13" s="100"/>
      <c r="Y13" s="100"/>
      <c r="Z13" s="100"/>
      <c r="AA13" s="100"/>
      <c r="AB13" s="100"/>
      <c r="AC13" s="100"/>
      <c r="AD13" s="101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46014</v>
      </c>
      <c r="F14" s="137"/>
      <c r="G14" s="135">
        <f ca="1">E14+1</f>
        <v>46015</v>
      </c>
      <c r="H14" s="137"/>
      <c r="I14" s="135">
        <f ca="1">G14+1</f>
        <v>46016</v>
      </c>
      <c r="J14" s="137"/>
      <c r="K14" s="135">
        <f ca="1">I14+1</f>
        <v>46017</v>
      </c>
      <c r="L14" s="136"/>
      <c r="M14" s="136"/>
      <c r="N14" s="50"/>
      <c r="O14" s="135">
        <f ca="1">K14+1</f>
        <v>46018</v>
      </c>
      <c r="P14" s="136"/>
      <c r="Q14" s="136"/>
      <c r="R14" s="136"/>
      <c r="S14" s="136"/>
      <c r="T14" s="136"/>
      <c r="U14" s="136"/>
      <c r="V14" s="136"/>
      <c r="W14" s="192">
        <f ca="1">O14+1</f>
        <v>46019</v>
      </c>
      <c r="X14" s="197"/>
      <c r="Y14" s="197"/>
      <c r="Z14" s="197"/>
      <c r="AA14" s="197"/>
      <c r="AB14" s="197"/>
      <c r="AC14" s="197"/>
      <c r="AD14" s="193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30"/>
      <c r="G15" s="132"/>
      <c r="H15" s="134"/>
      <c r="I15" s="128"/>
      <c r="J15" s="130"/>
      <c r="K15" s="128"/>
      <c r="L15" s="129"/>
      <c r="M15" s="129"/>
      <c r="N15" s="130"/>
      <c r="O15" s="128"/>
      <c r="P15" s="129"/>
      <c r="Q15" s="129"/>
      <c r="R15" s="129"/>
      <c r="S15" s="129"/>
      <c r="T15" s="129"/>
      <c r="U15" s="129"/>
      <c r="V15" s="129"/>
      <c r="W15" s="190" t="s">
        <v>18</v>
      </c>
      <c r="X15" s="191"/>
      <c r="Y15" s="191"/>
      <c r="Z15" s="191"/>
      <c r="AA15" s="191"/>
      <c r="AB15" s="191"/>
      <c r="AC15" s="191"/>
      <c r="AD15" s="189"/>
      <c r="AE15" s="7"/>
      <c r="AF15" s="42"/>
    </row>
    <row r="16" spans="1:36" s="43" customFormat="1" ht="9.9" customHeight="1" x14ac:dyDescent="0.25">
      <c r="A16" s="42"/>
      <c r="C16" s="138">
        <f ca="1">W14+1</f>
        <v>46020</v>
      </c>
      <c r="D16" s="139"/>
      <c r="E16" s="45"/>
      <c r="F16" s="79"/>
      <c r="G16" s="90"/>
      <c r="H16" s="92"/>
      <c r="I16" s="49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46021</v>
      </c>
      <c r="F17" s="136"/>
      <c r="G17" s="149">
        <f ca="1">E17+1</f>
        <v>46022</v>
      </c>
      <c r="H17" s="151"/>
      <c r="I17" s="136">
        <f ca="1">G17+1</f>
        <v>46023</v>
      </c>
      <c r="J17" s="137"/>
      <c r="K17" s="135">
        <f ca="1">I17+1</f>
        <v>46024</v>
      </c>
      <c r="L17" s="136"/>
      <c r="M17" s="136"/>
      <c r="N17" s="137"/>
      <c r="O17" s="135">
        <f ca="1">K17+1</f>
        <v>46025</v>
      </c>
      <c r="P17" s="136"/>
      <c r="Q17" s="136"/>
      <c r="R17" s="136"/>
      <c r="S17" s="136"/>
      <c r="T17" s="136"/>
      <c r="U17" s="136"/>
      <c r="V17" s="137"/>
      <c r="W17" s="135">
        <f ca="1">O17+1</f>
        <v>46026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174" t="s">
        <v>30</v>
      </c>
      <c r="H18" s="155"/>
      <c r="I18" s="129"/>
      <c r="J18" s="130"/>
      <c r="K18" s="128"/>
      <c r="L18" s="129"/>
      <c r="M18" s="129"/>
      <c r="N18" s="130"/>
      <c r="O18" s="128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46027</v>
      </c>
      <c r="D19" s="13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46028</v>
      </c>
      <c r="F20" s="137"/>
      <c r="G20" s="135">
        <f ca="1">E20+1</f>
        <v>46029</v>
      </c>
      <c r="H20" s="137"/>
      <c r="I20" s="135">
        <f ca="1">G20+1</f>
        <v>46030</v>
      </c>
      <c r="J20" s="137"/>
      <c r="K20" s="135">
        <f ca="1">I20+1</f>
        <v>46031</v>
      </c>
      <c r="L20" s="136"/>
      <c r="M20" s="136"/>
      <c r="N20" s="137"/>
      <c r="O20" s="135">
        <f ca="1">K20+1</f>
        <v>46032</v>
      </c>
      <c r="P20" s="136"/>
      <c r="Q20" s="136"/>
      <c r="R20" s="136"/>
      <c r="S20" s="136"/>
      <c r="T20" s="136"/>
      <c r="U20" s="136"/>
      <c r="V20" s="137"/>
      <c r="W20" s="135">
        <f ca="1">O20+1</f>
        <v>46033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130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45962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46023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45962</v>
      </c>
      <c r="U27" s="64">
        <f t="shared" ca="1" si="0"/>
        <v>45963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46023</v>
      </c>
      <c r="AB27" s="65">
        <f t="shared" ca="1" si="1"/>
        <v>46024</v>
      </c>
      <c r="AC27" s="65">
        <f t="shared" ca="1" si="1"/>
        <v>46025</v>
      </c>
      <c r="AD27" s="64">
        <f t="shared" ca="1" si="1"/>
        <v>46026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45964</v>
      </c>
      <c r="P28" s="65">
        <f t="shared" ca="1" si="0"/>
        <v>45965</v>
      </c>
      <c r="Q28" s="65">
        <f t="shared" ca="1" si="0"/>
        <v>45966</v>
      </c>
      <c r="R28" s="65">
        <f t="shared" ca="1" si="0"/>
        <v>45967</v>
      </c>
      <c r="S28" s="65">
        <f t="shared" ca="1" si="0"/>
        <v>45968</v>
      </c>
      <c r="T28" s="65">
        <f t="shared" ca="1" si="0"/>
        <v>45969</v>
      </c>
      <c r="U28" s="64">
        <f t="shared" ca="1" si="0"/>
        <v>45970</v>
      </c>
      <c r="V28" s="61"/>
      <c r="W28" s="61"/>
      <c r="X28" s="64">
        <f t="shared" ca="1" si="1"/>
        <v>46027</v>
      </c>
      <c r="Y28" s="65">
        <f t="shared" ca="1" si="1"/>
        <v>46028</v>
      </c>
      <c r="Z28" s="65">
        <f t="shared" ca="1" si="1"/>
        <v>46029</v>
      </c>
      <c r="AA28" s="65">
        <f t="shared" ca="1" si="1"/>
        <v>46030</v>
      </c>
      <c r="AB28" s="65">
        <f t="shared" ca="1" si="1"/>
        <v>46031</v>
      </c>
      <c r="AC28" s="65">
        <f t="shared" ca="1" si="1"/>
        <v>46032</v>
      </c>
      <c r="AD28" s="64">
        <f t="shared" ca="1" si="1"/>
        <v>46033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45971</v>
      </c>
      <c r="P29" s="65">
        <f t="shared" ca="1" si="0"/>
        <v>45972</v>
      </c>
      <c r="Q29" s="65">
        <f t="shared" ca="1" si="0"/>
        <v>45973</v>
      </c>
      <c r="R29" s="65">
        <f t="shared" ca="1" si="0"/>
        <v>45974</v>
      </c>
      <c r="S29" s="65">
        <f t="shared" ca="1" si="0"/>
        <v>45975</v>
      </c>
      <c r="T29" s="65">
        <f t="shared" ca="1" si="0"/>
        <v>45976</v>
      </c>
      <c r="U29" s="64">
        <f t="shared" ca="1" si="0"/>
        <v>45977</v>
      </c>
      <c r="V29" s="61"/>
      <c r="W29" s="61"/>
      <c r="X29" s="64">
        <f t="shared" ca="1" si="1"/>
        <v>46034</v>
      </c>
      <c r="Y29" s="65">
        <f t="shared" ca="1" si="1"/>
        <v>46035</v>
      </c>
      <c r="Z29" s="65">
        <f t="shared" ca="1" si="1"/>
        <v>46036</v>
      </c>
      <c r="AA29" s="65">
        <f t="shared" ca="1" si="1"/>
        <v>46037</v>
      </c>
      <c r="AB29" s="65">
        <f t="shared" ca="1" si="1"/>
        <v>46038</v>
      </c>
      <c r="AC29" s="65">
        <f t="shared" ca="1" si="1"/>
        <v>46039</v>
      </c>
      <c r="AD29" s="64">
        <f t="shared" ca="1" si="1"/>
        <v>46040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45978</v>
      </c>
      <c r="P30" s="65">
        <f t="shared" ca="1" si="0"/>
        <v>45979</v>
      </c>
      <c r="Q30" s="65">
        <f t="shared" ca="1" si="0"/>
        <v>45980</v>
      </c>
      <c r="R30" s="65">
        <f t="shared" ca="1" si="0"/>
        <v>45981</v>
      </c>
      <c r="S30" s="65">
        <f t="shared" ca="1" si="0"/>
        <v>45982</v>
      </c>
      <c r="T30" s="65">
        <f t="shared" ca="1" si="0"/>
        <v>45983</v>
      </c>
      <c r="U30" s="64">
        <f t="shared" ca="1" si="0"/>
        <v>45984</v>
      </c>
      <c r="V30" s="61"/>
      <c r="W30" s="61"/>
      <c r="X30" s="64">
        <f t="shared" ca="1" si="1"/>
        <v>46041</v>
      </c>
      <c r="Y30" s="65">
        <f t="shared" ca="1" si="1"/>
        <v>46042</v>
      </c>
      <c r="Z30" s="65">
        <f t="shared" ca="1" si="1"/>
        <v>46043</v>
      </c>
      <c r="AA30" s="65">
        <f t="shared" ca="1" si="1"/>
        <v>46044</v>
      </c>
      <c r="AB30" s="65">
        <f t="shared" ca="1" si="1"/>
        <v>46045</v>
      </c>
      <c r="AC30" s="65">
        <f t="shared" ca="1" si="1"/>
        <v>46046</v>
      </c>
      <c r="AD30" s="64">
        <f t="shared" ca="1" si="1"/>
        <v>46047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45985</v>
      </c>
      <c r="P31" s="65">
        <f t="shared" ca="1" si="0"/>
        <v>45986</v>
      </c>
      <c r="Q31" s="65">
        <f t="shared" ca="1" si="0"/>
        <v>45987</v>
      </c>
      <c r="R31" s="65">
        <f t="shared" ca="1" si="0"/>
        <v>45988</v>
      </c>
      <c r="S31" s="65">
        <f t="shared" ca="1" si="0"/>
        <v>45989</v>
      </c>
      <c r="T31" s="65">
        <f t="shared" ca="1" si="0"/>
        <v>45990</v>
      </c>
      <c r="U31" s="64">
        <f t="shared" ca="1" si="0"/>
        <v>45991</v>
      </c>
      <c r="V31" s="61"/>
      <c r="W31" s="61"/>
      <c r="X31" s="64">
        <f t="shared" ca="1" si="1"/>
        <v>46048</v>
      </c>
      <c r="Y31" s="65">
        <f t="shared" ca="1" si="1"/>
        <v>46049</v>
      </c>
      <c r="Z31" s="65">
        <f t="shared" ca="1" si="1"/>
        <v>46050</v>
      </c>
      <c r="AA31" s="65">
        <f t="shared" ca="1" si="1"/>
        <v>46051</v>
      </c>
      <c r="AB31" s="65">
        <f t="shared" ca="1" si="1"/>
        <v>46052</v>
      </c>
      <c r="AC31" s="65">
        <f t="shared" ca="1" si="1"/>
        <v>46053</v>
      </c>
      <c r="AD31" s="65" t="str">
        <f t="shared" ca="1" si="1"/>
        <v/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2EB4-6049-4A12-90BD-C242AD03A175}">
  <dimension ref="A1:B10"/>
  <sheetViews>
    <sheetView workbookViewId="0">
      <selection sqref="A1:B10"/>
    </sheetView>
  </sheetViews>
  <sheetFormatPr defaultRowHeight="13.2" x14ac:dyDescent="0.25"/>
  <cols>
    <col min="1" max="1" width="23" customWidth="1"/>
  </cols>
  <sheetData>
    <row r="1" spans="1:2" x14ac:dyDescent="0.25">
      <c r="A1" s="116" t="s">
        <v>70</v>
      </c>
      <c r="B1" s="116"/>
    </row>
    <row r="2" spans="1:2" x14ac:dyDescent="0.25">
      <c r="A2" s="116"/>
      <c r="B2" s="116"/>
    </row>
    <row r="3" spans="1:2" x14ac:dyDescent="0.25">
      <c r="A3" s="116"/>
      <c r="B3" s="116"/>
    </row>
    <row r="4" spans="1:2" x14ac:dyDescent="0.25">
      <c r="A4" s="117">
        <v>45886</v>
      </c>
      <c r="B4" s="116" t="s">
        <v>71</v>
      </c>
    </row>
    <row r="5" spans="1:2" x14ac:dyDescent="0.25">
      <c r="A5" s="116"/>
      <c r="B5" s="116"/>
    </row>
    <row r="6" spans="1:2" x14ac:dyDescent="0.25">
      <c r="A6" s="116"/>
      <c r="B6" s="116"/>
    </row>
    <row r="7" spans="1:2" x14ac:dyDescent="0.25">
      <c r="A7" s="116"/>
      <c r="B7" s="116"/>
    </row>
    <row r="8" spans="1:2" x14ac:dyDescent="0.25">
      <c r="A8" s="116"/>
      <c r="B8" s="116"/>
    </row>
    <row r="9" spans="1:2" x14ac:dyDescent="0.25">
      <c r="A9" s="116"/>
      <c r="B9" s="116"/>
    </row>
    <row r="10" spans="1:2" x14ac:dyDescent="0.25">
      <c r="A10" s="116"/>
      <c r="B10" s="1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>
      <selection activeCell="W6" sqref="W6:AD15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DATE(About!P8,1,1)</f>
        <v>45658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131">
        <f ca="1">C5</f>
        <v>45656</v>
      </c>
      <c r="D4" s="131"/>
      <c r="E4" s="131">
        <f ca="1">E5</f>
        <v>45657</v>
      </c>
      <c r="F4" s="131"/>
      <c r="G4" s="131">
        <f ca="1">G5</f>
        <v>45658</v>
      </c>
      <c r="H4" s="131"/>
      <c r="I4" s="131">
        <f ca="1">I5</f>
        <v>45659</v>
      </c>
      <c r="J4" s="131"/>
      <c r="K4" s="131">
        <f ca="1">K5</f>
        <v>45660</v>
      </c>
      <c r="L4" s="131"/>
      <c r="M4" s="131"/>
      <c r="N4" s="37"/>
      <c r="O4" s="131">
        <f ca="1">O5</f>
        <v>45661</v>
      </c>
      <c r="P4" s="131"/>
      <c r="Q4" s="131"/>
      <c r="R4" s="131"/>
      <c r="S4" s="131"/>
      <c r="T4" s="131"/>
      <c r="U4" s="131"/>
      <c r="V4" s="131"/>
      <c r="W4" s="131">
        <f ca="1">W5</f>
        <v>45662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45656</v>
      </c>
      <c r="D5" s="139"/>
      <c r="E5" s="138">
        <f ca="1">C5+1</f>
        <v>45657</v>
      </c>
      <c r="F5" s="139"/>
      <c r="G5" s="138">
        <f ca="1">E5+1</f>
        <v>45658</v>
      </c>
      <c r="H5" s="139"/>
      <c r="I5" s="138">
        <f ca="1">G5+1</f>
        <v>45659</v>
      </c>
      <c r="J5" s="139"/>
      <c r="K5" s="138">
        <f ca="1">I5+1</f>
        <v>45660</v>
      </c>
      <c r="L5" s="141"/>
      <c r="M5" s="141"/>
      <c r="N5" s="77"/>
      <c r="O5" s="138">
        <f ca="1">K5+1</f>
        <v>45661</v>
      </c>
      <c r="P5" s="141"/>
      <c r="Q5" s="141"/>
      <c r="R5" s="141"/>
      <c r="S5" s="141"/>
      <c r="T5" s="141"/>
      <c r="U5" s="141"/>
      <c r="V5" s="139"/>
      <c r="W5" s="138">
        <f ca="1">O5+1</f>
        <v>45662</v>
      </c>
      <c r="X5" s="141"/>
      <c r="Y5" s="141"/>
      <c r="Z5" s="141"/>
      <c r="AA5" s="141"/>
      <c r="AB5" s="141"/>
      <c r="AC5" s="141"/>
      <c r="AD5" s="139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128"/>
      <c r="D6" s="130"/>
      <c r="E6" s="128"/>
      <c r="F6" s="130"/>
      <c r="G6" s="128"/>
      <c r="H6" s="130"/>
      <c r="I6" s="128"/>
      <c r="J6" s="130"/>
      <c r="K6" s="128"/>
      <c r="L6" s="129"/>
      <c r="M6" s="129"/>
      <c r="N6" s="130"/>
      <c r="O6" s="128"/>
      <c r="P6" s="129"/>
      <c r="Q6" s="129"/>
      <c r="R6" s="129"/>
      <c r="S6" s="129"/>
      <c r="T6" s="129"/>
      <c r="U6" s="129"/>
      <c r="V6" s="130"/>
      <c r="W6" s="128" t="s">
        <v>15</v>
      </c>
      <c r="X6" s="129"/>
      <c r="Y6" s="129"/>
      <c r="Z6" s="129"/>
      <c r="AA6" s="129"/>
      <c r="AB6" s="129"/>
      <c r="AC6" s="129"/>
      <c r="AD6" s="130"/>
      <c r="AE6" s="7"/>
      <c r="AF6" s="42"/>
    </row>
    <row r="7" spans="1:36" ht="9.9" customHeight="1" x14ac:dyDescent="0.25">
      <c r="A7" s="1"/>
      <c r="C7" s="138">
        <f ca="1">W5+1</f>
        <v>45663</v>
      </c>
      <c r="D7" s="139"/>
      <c r="E7" s="132"/>
      <c r="F7" s="134"/>
      <c r="G7" s="132"/>
      <c r="H7" s="134"/>
      <c r="I7" s="132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4"/>
      <c r="W7" s="132"/>
      <c r="X7" s="133"/>
      <c r="Y7" s="133"/>
      <c r="Z7" s="133"/>
      <c r="AA7" s="133"/>
      <c r="AB7" s="133"/>
      <c r="AC7" s="133"/>
      <c r="AD7" s="134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45664</v>
      </c>
      <c r="F8" s="137"/>
      <c r="G8" s="135">
        <f ca="1">E8+1</f>
        <v>45665</v>
      </c>
      <c r="H8" s="137"/>
      <c r="I8" s="135">
        <f ca="1">G8+1</f>
        <v>45666</v>
      </c>
      <c r="J8" s="137"/>
      <c r="K8" s="135">
        <f ca="1">I8+1</f>
        <v>45667</v>
      </c>
      <c r="L8" s="136"/>
      <c r="M8" s="136"/>
      <c r="N8" s="50"/>
      <c r="O8" s="135">
        <f ca="1">K8+1</f>
        <v>45668</v>
      </c>
      <c r="P8" s="136"/>
      <c r="Q8" s="136"/>
      <c r="R8" s="136"/>
      <c r="S8" s="136"/>
      <c r="T8" s="136"/>
      <c r="U8" s="136"/>
      <c r="V8" s="137"/>
      <c r="W8" s="135">
        <f ca="1">O8+1</f>
        <v>45669</v>
      </c>
      <c r="X8" s="136"/>
      <c r="Y8" s="136"/>
      <c r="Z8" s="136"/>
      <c r="AA8" s="136"/>
      <c r="AB8" s="136"/>
      <c r="AC8" s="136"/>
      <c r="AD8" s="137"/>
      <c r="AF8" s="4"/>
    </row>
    <row r="9" spans="1:36" s="43" customFormat="1" ht="75" customHeight="1" x14ac:dyDescent="0.25">
      <c r="A9" s="42"/>
      <c r="C9" s="128"/>
      <c r="D9" s="130"/>
      <c r="E9" s="128"/>
      <c r="F9" s="130"/>
      <c r="G9" s="128"/>
      <c r="H9" s="130"/>
      <c r="I9" s="128"/>
      <c r="J9" s="130"/>
      <c r="K9" s="128"/>
      <c r="L9" s="129"/>
      <c r="M9" s="129"/>
      <c r="N9" s="130"/>
      <c r="O9" s="128"/>
      <c r="P9" s="129"/>
      <c r="Q9" s="129"/>
      <c r="R9" s="129"/>
      <c r="S9" s="129"/>
      <c r="T9" s="129"/>
      <c r="U9" s="129"/>
      <c r="V9" s="130"/>
      <c r="W9" s="128" t="s">
        <v>15</v>
      </c>
      <c r="X9" s="129"/>
      <c r="Y9" s="129"/>
      <c r="Z9" s="129"/>
      <c r="AA9" s="129"/>
      <c r="AB9" s="129"/>
      <c r="AC9" s="129"/>
      <c r="AD9" s="130"/>
      <c r="AE9" s="7"/>
      <c r="AF9" s="42"/>
    </row>
    <row r="10" spans="1:36" s="43" customFormat="1" ht="9.9" customHeight="1" x14ac:dyDescent="0.25">
      <c r="A10" s="42"/>
      <c r="C10" s="138">
        <f ca="1">W8+1</f>
        <v>45670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45671</v>
      </c>
      <c r="F11" s="137"/>
      <c r="G11" s="135">
        <f ca="1">E11+1</f>
        <v>45672</v>
      </c>
      <c r="H11" s="137"/>
      <c r="I11" s="135">
        <f ca="1">G11+1</f>
        <v>45673</v>
      </c>
      <c r="J11" s="137"/>
      <c r="K11" s="135">
        <f ca="1">I11+1</f>
        <v>45674</v>
      </c>
      <c r="L11" s="136"/>
      <c r="M11" s="136"/>
      <c r="N11" s="50"/>
      <c r="O11" s="135">
        <f ca="1">K11+1</f>
        <v>45675</v>
      </c>
      <c r="P11" s="136"/>
      <c r="Q11" s="136"/>
      <c r="R11" s="136"/>
      <c r="S11" s="136"/>
      <c r="T11" s="136"/>
      <c r="U11" s="136"/>
      <c r="V11" s="137"/>
      <c r="W11" s="135">
        <f ca="1">O11+1</f>
        <v>45676</v>
      </c>
      <c r="X11" s="136"/>
      <c r="Y11" s="136"/>
      <c r="Z11" s="136"/>
      <c r="AA11" s="136"/>
      <c r="AB11" s="136"/>
      <c r="AC11" s="136"/>
      <c r="AD11" s="137"/>
      <c r="AF11" s="4"/>
      <c r="AJ11" s="3"/>
    </row>
    <row r="12" spans="1:36" s="43" customFormat="1" ht="75" customHeight="1" x14ac:dyDescent="0.25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30"/>
      <c r="O12" s="128"/>
      <c r="P12" s="129"/>
      <c r="Q12" s="129"/>
      <c r="R12" s="129"/>
      <c r="S12" s="129"/>
      <c r="T12" s="129"/>
      <c r="U12" s="129"/>
      <c r="V12" s="130"/>
      <c r="W12" s="128" t="s">
        <v>15</v>
      </c>
      <c r="X12" s="129"/>
      <c r="Y12" s="129"/>
      <c r="Z12" s="129"/>
      <c r="AA12" s="129"/>
      <c r="AB12" s="129"/>
      <c r="AC12" s="129"/>
      <c r="AD12" s="130"/>
      <c r="AE12" s="7"/>
      <c r="AF12" s="42"/>
    </row>
    <row r="13" spans="1:36" s="43" customFormat="1" ht="9.9" customHeight="1" x14ac:dyDescent="0.25">
      <c r="A13" s="42"/>
      <c r="C13" s="138">
        <f ca="1">W11+1</f>
        <v>45677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45678</v>
      </c>
      <c r="F14" s="137"/>
      <c r="G14" s="135">
        <f ca="1">E14+1</f>
        <v>45679</v>
      </c>
      <c r="H14" s="137"/>
      <c r="I14" s="135">
        <f ca="1">G14+1</f>
        <v>45680</v>
      </c>
      <c r="J14" s="137"/>
      <c r="K14" s="135">
        <f ca="1">I14+1</f>
        <v>45681</v>
      </c>
      <c r="L14" s="136"/>
      <c r="M14" s="136"/>
      <c r="N14" s="50"/>
      <c r="O14" s="135">
        <f ca="1">K14+1</f>
        <v>45682</v>
      </c>
      <c r="P14" s="136"/>
      <c r="Q14" s="136"/>
      <c r="R14" s="136"/>
      <c r="S14" s="136"/>
      <c r="T14" s="136"/>
      <c r="U14" s="136"/>
      <c r="V14" s="137"/>
      <c r="W14" s="135">
        <f ca="1">O14+1</f>
        <v>45683</v>
      </c>
      <c r="X14" s="136"/>
      <c r="Y14" s="136"/>
      <c r="Z14" s="136"/>
      <c r="AA14" s="136"/>
      <c r="AB14" s="136"/>
      <c r="AC14" s="136"/>
      <c r="AD14" s="137"/>
      <c r="AF14" s="4"/>
    </row>
    <row r="15" spans="1:36" s="43" customFormat="1" ht="75" customHeight="1" x14ac:dyDescent="0.25">
      <c r="A15" s="42"/>
      <c r="C15" s="128"/>
      <c r="D15" s="130"/>
      <c r="E15" s="128"/>
      <c r="F15" s="130"/>
      <c r="G15" s="128"/>
      <c r="H15" s="130"/>
      <c r="I15" s="128"/>
      <c r="J15" s="130"/>
      <c r="K15" s="128"/>
      <c r="L15" s="129"/>
      <c r="M15" s="129"/>
      <c r="N15" s="130"/>
      <c r="O15" s="128"/>
      <c r="P15" s="129"/>
      <c r="Q15" s="129"/>
      <c r="R15" s="129"/>
      <c r="S15" s="129"/>
      <c r="T15" s="129"/>
      <c r="U15" s="129"/>
      <c r="V15" s="130"/>
      <c r="W15" s="128" t="s">
        <v>15</v>
      </c>
      <c r="X15" s="129"/>
      <c r="Y15" s="129"/>
      <c r="Z15" s="129"/>
      <c r="AA15" s="129"/>
      <c r="AB15" s="129"/>
      <c r="AC15" s="129"/>
      <c r="AD15" s="130"/>
      <c r="AE15" s="7"/>
      <c r="AF15" s="42"/>
    </row>
    <row r="16" spans="1:36" s="43" customFormat="1" ht="9.9" customHeight="1" x14ac:dyDescent="0.25">
      <c r="A16" s="42"/>
      <c r="C16" s="138">
        <f ca="1">W14+1</f>
        <v>45684</v>
      </c>
      <c r="D16" s="13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45685</v>
      </c>
      <c r="F17" s="137"/>
      <c r="G17" s="135">
        <f ca="1">E17+1</f>
        <v>45686</v>
      </c>
      <c r="H17" s="137"/>
      <c r="I17" s="135">
        <f ca="1">G17+1</f>
        <v>45687</v>
      </c>
      <c r="J17" s="137"/>
      <c r="K17" s="135">
        <f ca="1">I17+1</f>
        <v>45688</v>
      </c>
      <c r="L17" s="136"/>
      <c r="M17" s="136"/>
      <c r="N17" s="50"/>
      <c r="O17" s="135">
        <f ca="1">K17+1</f>
        <v>45689</v>
      </c>
      <c r="P17" s="136"/>
      <c r="Q17" s="136"/>
      <c r="R17" s="136"/>
      <c r="S17" s="136"/>
      <c r="T17" s="136"/>
      <c r="U17" s="136"/>
      <c r="V17" s="137"/>
      <c r="W17" s="135">
        <f ca="1">O17+1</f>
        <v>45690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x14ac:dyDescent="0.25">
      <c r="A18" s="42"/>
      <c r="C18" s="128"/>
      <c r="D18" s="130"/>
      <c r="E18" s="128"/>
      <c r="F18" s="130"/>
      <c r="G18" s="128"/>
      <c r="H18" s="130"/>
      <c r="I18" s="128"/>
      <c r="J18" s="130"/>
      <c r="K18" s="128"/>
      <c r="L18" s="129"/>
      <c r="M18" s="129"/>
      <c r="N18" s="44"/>
      <c r="O18" s="128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45691</v>
      </c>
      <c r="D19" s="13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45692</v>
      </c>
      <c r="F20" s="137"/>
      <c r="G20" s="135">
        <f ca="1">E20+1</f>
        <v>45693</v>
      </c>
      <c r="H20" s="137"/>
      <c r="I20" s="135">
        <f ca="1">G20+1</f>
        <v>45694</v>
      </c>
      <c r="J20" s="137"/>
      <c r="K20" s="135">
        <f ca="1">I20+1</f>
        <v>45695</v>
      </c>
      <c r="L20" s="136"/>
      <c r="M20" s="136"/>
      <c r="N20" s="50"/>
      <c r="O20" s="135">
        <f ca="1">K20+1</f>
        <v>45696</v>
      </c>
      <c r="P20" s="136"/>
      <c r="Q20" s="136"/>
      <c r="R20" s="136"/>
      <c r="S20" s="136"/>
      <c r="T20" s="136"/>
      <c r="U20" s="136"/>
      <c r="V20" s="137"/>
      <c r="W20" s="135">
        <f ca="1">O20+1</f>
        <v>45697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45627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45689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45627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45689</v>
      </c>
      <c r="AD27" s="64">
        <f t="shared" ca="1" si="1"/>
        <v>45690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45628</v>
      </c>
      <c r="P28" s="65">
        <f t="shared" ca="1" si="0"/>
        <v>45629</v>
      </c>
      <c r="Q28" s="65">
        <f t="shared" ca="1" si="0"/>
        <v>45630</v>
      </c>
      <c r="R28" s="65">
        <f t="shared" ca="1" si="0"/>
        <v>45631</v>
      </c>
      <c r="S28" s="65">
        <f t="shared" ca="1" si="0"/>
        <v>45632</v>
      </c>
      <c r="T28" s="65">
        <f t="shared" ca="1" si="0"/>
        <v>45633</v>
      </c>
      <c r="U28" s="64">
        <f t="shared" ca="1" si="0"/>
        <v>45634</v>
      </c>
      <c r="V28" s="61"/>
      <c r="W28" s="61"/>
      <c r="X28" s="64">
        <f t="shared" ca="1" si="1"/>
        <v>45691</v>
      </c>
      <c r="Y28" s="65">
        <f t="shared" ca="1" si="1"/>
        <v>45692</v>
      </c>
      <c r="Z28" s="65">
        <f t="shared" ca="1" si="1"/>
        <v>45693</v>
      </c>
      <c r="AA28" s="65">
        <f t="shared" ca="1" si="1"/>
        <v>45694</v>
      </c>
      <c r="AB28" s="65">
        <f t="shared" ca="1" si="1"/>
        <v>45695</v>
      </c>
      <c r="AC28" s="65">
        <f t="shared" ca="1" si="1"/>
        <v>45696</v>
      </c>
      <c r="AD28" s="64">
        <f t="shared" ca="1" si="1"/>
        <v>45697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45635</v>
      </c>
      <c r="P29" s="65">
        <f t="shared" ca="1" si="0"/>
        <v>45636</v>
      </c>
      <c r="Q29" s="65">
        <f t="shared" ca="1" si="0"/>
        <v>45637</v>
      </c>
      <c r="R29" s="65">
        <f t="shared" ca="1" si="0"/>
        <v>45638</v>
      </c>
      <c r="S29" s="65">
        <f t="shared" ca="1" si="0"/>
        <v>45639</v>
      </c>
      <c r="T29" s="65">
        <f t="shared" ca="1" si="0"/>
        <v>45640</v>
      </c>
      <c r="U29" s="64">
        <f t="shared" ca="1" si="0"/>
        <v>45641</v>
      </c>
      <c r="V29" s="61"/>
      <c r="W29" s="61"/>
      <c r="X29" s="64">
        <f t="shared" ca="1" si="1"/>
        <v>45698</v>
      </c>
      <c r="Y29" s="65">
        <f t="shared" ca="1" si="1"/>
        <v>45699</v>
      </c>
      <c r="Z29" s="65">
        <f t="shared" ca="1" si="1"/>
        <v>45700</v>
      </c>
      <c r="AA29" s="65">
        <f t="shared" ca="1" si="1"/>
        <v>45701</v>
      </c>
      <c r="AB29" s="65">
        <f t="shared" ca="1" si="1"/>
        <v>45702</v>
      </c>
      <c r="AC29" s="65">
        <f t="shared" ca="1" si="1"/>
        <v>45703</v>
      </c>
      <c r="AD29" s="64">
        <f t="shared" ca="1" si="1"/>
        <v>45704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45642</v>
      </c>
      <c r="P30" s="65">
        <f t="shared" ca="1" si="0"/>
        <v>45643</v>
      </c>
      <c r="Q30" s="65">
        <f t="shared" ca="1" si="0"/>
        <v>45644</v>
      </c>
      <c r="R30" s="65">
        <f t="shared" ca="1" si="0"/>
        <v>45645</v>
      </c>
      <c r="S30" s="65">
        <f t="shared" ca="1" si="0"/>
        <v>45646</v>
      </c>
      <c r="T30" s="65">
        <f t="shared" ca="1" si="0"/>
        <v>45647</v>
      </c>
      <c r="U30" s="64">
        <f t="shared" ca="1" si="0"/>
        <v>45648</v>
      </c>
      <c r="V30" s="61"/>
      <c r="W30" s="61"/>
      <c r="X30" s="64">
        <f t="shared" ca="1" si="1"/>
        <v>45705</v>
      </c>
      <c r="Y30" s="65">
        <f t="shared" ca="1" si="1"/>
        <v>45706</v>
      </c>
      <c r="Z30" s="65">
        <f t="shared" ca="1" si="1"/>
        <v>45707</v>
      </c>
      <c r="AA30" s="65">
        <f t="shared" ca="1" si="1"/>
        <v>45708</v>
      </c>
      <c r="AB30" s="65">
        <f t="shared" ca="1" si="1"/>
        <v>45709</v>
      </c>
      <c r="AC30" s="65">
        <f t="shared" ca="1" si="1"/>
        <v>45710</v>
      </c>
      <c r="AD30" s="64">
        <f t="shared" ca="1" si="1"/>
        <v>45711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45649</v>
      </c>
      <c r="P31" s="65">
        <f t="shared" ca="1" si="0"/>
        <v>45650</v>
      </c>
      <c r="Q31" s="65">
        <f t="shared" ca="1" si="0"/>
        <v>45651</v>
      </c>
      <c r="R31" s="65">
        <f t="shared" ca="1" si="0"/>
        <v>45652</v>
      </c>
      <c r="S31" s="65">
        <f t="shared" ca="1" si="0"/>
        <v>45653</v>
      </c>
      <c r="T31" s="65">
        <f t="shared" ca="1" si="0"/>
        <v>45654</v>
      </c>
      <c r="U31" s="64">
        <f t="shared" ca="1" si="0"/>
        <v>45655</v>
      </c>
      <c r="V31" s="61"/>
      <c r="W31" s="61"/>
      <c r="X31" s="64">
        <f t="shared" ca="1" si="1"/>
        <v>45712</v>
      </c>
      <c r="Y31" s="65">
        <f t="shared" ca="1" si="1"/>
        <v>45713</v>
      </c>
      <c r="Z31" s="65">
        <f t="shared" ca="1" si="1"/>
        <v>45714</v>
      </c>
      <c r="AA31" s="65">
        <f t="shared" ca="1" si="1"/>
        <v>45715</v>
      </c>
      <c r="AB31" s="65">
        <f t="shared" ca="1" si="1"/>
        <v>45716</v>
      </c>
      <c r="AC31" s="65" t="str">
        <f t="shared" ca="1" si="1"/>
        <v/>
      </c>
      <c r="AD31" s="65" t="str">
        <f t="shared" ca="1" si="1"/>
        <v/>
      </c>
      <c r="AF31" s="1"/>
    </row>
    <row r="32" spans="1:42" x14ac:dyDescent="0.25">
      <c r="A32" s="1"/>
      <c r="M32" s="1"/>
      <c r="O32" s="64">
        <f t="shared" ca="1" si="0"/>
        <v>45656</v>
      </c>
      <c r="P32" s="65">
        <f t="shared" ca="1" si="0"/>
        <v>45657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>
      <selection activeCell="O12" sqref="O12:V12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DATE(About!P8,2,1)</f>
        <v>45689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131">
        <f ca="1">C5</f>
        <v>45684</v>
      </c>
      <c r="D4" s="131"/>
      <c r="E4" s="131">
        <f ca="1">E5</f>
        <v>45685</v>
      </c>
      <c r="F4" s="131"/>
      <c r="G4" s="131">
        <f ca="1">G5</f>
        <v>45686</v>
      </c>
      <c r="H4" s="131"/>
      <c r="I4" s="131">
        <f ca="1">I5</f>
        <v>45687</v>
      </c>
      <c r="J4" s="131"/>
      <c r="K4" s="131">
        <f ca="1">K5</f>
        <v>45688</v>
      </c>
      <c r="L4" s="131"/>
      <c r="M4" s="131"/>
      <c r="N4" s="37"/>
      <c r="O4" s="131">
        <f ca="1">O5</f>
        <v>45689</v>
      </c>
      <c r="P4" s="131"/>
      <c r="Q4" s="131"/>
      <c r="R4" s="131"/>
      <c r="S4" s="131"/>
      <c r="T4" s="131"/>
      <c r="U4" s="131"/>
      <c r="V4" s="131"/>
      <c r="W4" s="131">
        <f ca="1">W5</f>
        <v>45690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45684</v>
      </c>
      <c r="D5" s="139"/>
      <c r="E5" s="138">
        <f ca="1">C5+1</f>
        <v>45685</v>
      </c>
      <c r="F5" s="139"/>
      <c r="G5" s="138">
        <f ca="1">E5+1</f>
        <v>45686</v>
      </c>
      <c r="H5" s="139"/>
      <c r="I5" s="138">
        <f ca="1">G5+1</f>
        <v>45687</v>
      </c>
      <c r="J5" s="139"/>
      <c r="K5" s="138">
        <f ca="1">I5+1</f>
        <v>45688</v>
      </c>
      <c r="L5" s="141"/>
      <c r="M5" s="141"/>
      <c r="N5" s="77"/>
      <c r="O5" s="138">
        <f ca="1">K5+1</f>
        <v>45689</v>
      </c>
      <c r="P5" s="141"/>
      <c r="Q5" s="141"/>
      <c r="R5" s="141"/>
      <c r="S5" s="141"/>
      <c r="T5" s="141"/>
      <c r="U5" s="141"/>
      <c r="V5" s="139"/>
      <c r="W5" s="138">
        <f ca="1">O5+1</f>
        <v>45690</v>
      </c>
      <c r="X5" s="141"/>
      <c r="Y5" s="141"/>
      <c r="Z5" s="141"/>
      <c r="AA5" s="141"/>
      <c r="AB5" s="141"/>
      <c r="AC5" s="141"/>
      <c r="AD5" s="139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128"/>
      <c r="D6" s="130"/>
      <c r="E6" s="128"/>
      <c r="F6" s="130"/>
      <c r="G6" s="128"/>
      <c r="H6" s="130"/>
      <c r="I6" s="128"/>
      <c r="J6" s="130"/>
      <c r="K6" s="128"/>
      <c r="L6" s="129"/>
      <c r="M6" s="129"/>
      <c r="N6" s="130"/>
      <c r="O6" s="128"/>
      <c r="P6" s="129"/>
      <c r="Q6" s="129"/>
      <c r="R6" s="129"/>
      <c r="S6" s="129"/>
      <c r="T6" s="129"/>
      <c r="U6" s="129"/>
      <c r="V6" s="130"/>
      <c r="W6" s="128" t="s">
        <v>15</v>
      </c>
      <c r="X6" s="129"/>
      <c r="Y6" s="129"/>
      <c r="Z6" s="129"/>
      <c r="AA6" s="129"/>
      <c r="AB6" s="129"/>
      <c r="AC6" s="129"/>
      <c r="AD6" s="130"/>
      <c r="AE6" s="7"/>
      <c r="AF6" s="42"/>
    </row>
    <row r="7" spans="1:36" ht="9.9" customHeight="1" x14ac:dyDescent="0.25">
      <c r="A7" s="1"/>
      <c r="C7" s="138">
        <f ca="1">W5+1</f>
        <v>45691</v>
      </c>
      <c r="D7" s="139"/>
      <c r="E7" s="132"/>
      <c r="F7" s="134"/>
      <c r="G7" s="132"/>
      <c r="H7" s="134"/>
      <c r="I7" s="132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4"/>
      <c r="W7" s="132"/>
      <c r="X7" s="133"/>
      <c r="Y7" s="133"/>
      <c r="Z7" s="133"/>
      <c r="AA7" s="133"/>
      <c r="AB7" s="133"/>
      <c r="AC7" s="133"/>
      <c r="AD7" s="134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45692</v>
      </c>
      <c r="F8" s="137"/>
      <c r="G8" s="135">
        <f ca="1">E8+1</f>
        <v>45693</v>
      </c>
      <c r="H8" s="137"/>
      <c r="I8" s="135">
        <f ca="1">G8+1</f>
        <v>45694</v>
      </c>
      <c r="J8" s="137"/>
      <c r="K8" s="135">
        <f ca="1">I8+1</f>
        <v>45695</v>
      </c>
      <c r="L8" s="136"/>
      <c r="M8" s="136"/>
      <c r="N8" s="50"/>
      <c r="O8" s="135">
        <f ca="1">K8+1</f>
        <v>45696</v>
      </c>
      <c r="P8" s="136"/>
      <c r="Q8" s="136"/>
      <c r="R8" s="136"/>
      <c r="S8" s="136"/>
      <c r="T8" s="136"/>
      <c r="U8" s="136"/>
      <c r="V8" s="137"/>
      <c r="W8" s="135">
        <f ca="1">O8+1</f>
        <v>45697</v>
      </c>
      <c r="X8" s="136"/>
      <c r="Y8" s="136"/>
      <c r="Z8" s="136"/>
      <c r="AA8" s="136"/>
      <c r="AB8" s="136"/>
      <c r="AC8" s="136"/>
      <c r="AD8" s="137"/>
      <c r="AF8" s="4"/>
    </row>
    <row r="9" spans="1:36" s="43" customFormat="1" ht="75" customHeight="1" thickBot="1" x14ac:dyDescent="0.3">
      <c r="A9" s="42"/>
      <c r="C9" s="128"/>
      <c r="D9" s="130"/>
      <c r="E9" s="128"/>
      <c r="F9" s="130"/>
      <c r="G9" s="128"/>
      <c r="H9" s="130"/>
      <c r="I9" s="128"/>
      <c r="J9" s="130"/>
      <c r="K9" s="128"/>
      <c r="L9" s="129"/>
      <c r="M9" s="129"/>
      <c r="N9" s="130"/>
      <c r="O9" s="132"/>
      <c r="P9" s="133"/>
      <c r="Q9" s="133"/>
      <c r="R9" s="133"/>
      <c r="S9" s="133"/>
      <c r="T9" s="133"/>
      <c r="U9" s="133"/>
      <c r="V9" s="134"/>
      <c r="W9" s="128" t="s">
        <v>15</v>
      </c>
      <c r="X9" s="129"/>
      <c r="Y9" s="129"/>
      <c r="Z9" s="129"/>
      <c r="AA9" s="129"/>
      <c r="AB9" s="129"/>
      <c r="AC9" s="129"/>
      <c r="AD9" s="130"/>
      <c r="AE9" s="7"/>
      <c r="AF9" s="42"/>
    </row>
    <row r="10" spans="1:36" s="43" customFormat="1" ht="9.9" customHeight="1" x14ac:dyDescent="0.25">
      <c r="A10" s="42"/>
      <c r="C10" s="138">
        <f ca="1">W8+1</f>
        <v>45698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9"/>
      <c r="O10" s="90"/>
      <c r="P10" s="91"/>
      <c r="Q10" s="91"/>
      <c r="R10" s="91"/>
      <c r="S10" s="91"/>
      <c r="T10" s="91"/>
      <c r="U10" s="91"/>
      <c r="V10" s="92"/>
      <c r="W10" s="79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45699</v>
      </c>
      <c r="F11" s="137"/>
      <c r="G11" s="135">
        <f ca="1">E11+1</f>
        <v>45700</v>
      </c>
      <c r="H11" s="137"/>
      <c r="I11" s="135">
        <f ca="1">G11+1</f>
        <v>45701</v>
      </c>
      <c r="J11" s="137"/>
      <c r="K11" s="135">
        <f ca="1">I11+1</f>
        <v>45702</v>
      </c>
      <c r="L11" s="136"/>
      <c r="M11" s="136"/>
      <c r="N11" s="51"/>
      <c r="O11" s="149">
        <f ca="1">K11+1</f>
        <v>45703</v>
      </c>
      <c r="P11" s="150"/>
      <c r="Q11" s="150"/>
      <c r="R11" s="150"/>
      <c r="S11" s="150"/>
      <c r="T11" s="150"/>
      <c r="U11" s="150"/>
      <c r="V11" s="151"/>
      <c r="W11" s="136">
        <f ca="1">O11+1</f>
        <v>45704</v>
      </c>
      <c r="X11" s="136"/>
      <c r="Y11" s="136"/>
      <c r="Z11" s="136"/>
      <c r="AA11" s="136"/>
      <c r="AB11" s="136"/>
      <c r="AC11" s="136"/>
      <c r="AD11" s="137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29"/>
      <c r="O12" s="146" t="s">
        <v>29</v>
      </c>
      <c r="P12" s="147"/>
      <c r="Q12" s="147"/>
      <c r="R12" s="147"/>
      <c r="S12" s="147"/>
      <c r="T12" s="147"/>
      <c r="U12" s="147"/>
      <c r="V12" s="148"/>
      <c r="W12" s="129" t="s">
        <v>15</v>
      </c>
      <c r="X12" s="129"/>
      <c r="Y12" s="129"/>
      <c r="Z12" s="129"/>
      <c r="AA12" s="129"/>
      <c r="AB12" s="129"/>
      <c r="AC12" s="129"/>
      <c r="AD12" s="130"/>
      <c r="AE12" s="7"/>
      <c r="AF12" s="42"/>
    </row>
    <row r="13" spans="1:36" s="43" customFormat="1" ht="9.9" customHeight="1" x14ac:dyDescent="0.25">
      <c r="A13" s="42"/>
      <c r="C13" s="138">
        <f ca="1">W11+1</f>
        <v>45705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45706</v>
      </c>
      <c r="F14" s="137"/>
      <c r="G14" s="135">
        <f ca="1">E14+1</f>
        <v>45707</v>
      </c>
      <c r="H14" s="137"/>
      <c r="I14" s="135">
        <f ca="1">G14+1</f>
        <v>45708</v>
      </c>
      <c r="J14" s="137"/>
      <c r="K14" s="135">
        <f ca="1">I14+1</f>
        <v>45709</v>
      </c>
      <c r="L14" s="136"/>
      <c r="M14" s="136"/>
      <c r="N14" s="50"/>
      <c r="O14" s="135">
        <f ca="1">K14+1</f>
        <v>45710</v>
      </c>
      <c r="P14" s="136"/>
      <c r="Q14" s="136"/>
      <c r="R14" s="136"/>
      <c r="S14" s="136"/>
      <c r="T14" s="136"/>
      <c r="U14" s="136"/>
      <c r="V14" s="137"/>
      <c r="W14" s="135">
        <f ca="1">O14+1</f>
        <v>45711</v>
      </c>
      <c r="X14" s="136"/>
      <c r="Y14" s="136"/>
      <c r="Z14" s="136"/>
      <c r="AA14" s="136"/>
      <c r="AB14" s="136"/>
      <c r="AC14" s="136"/>
      <c r="AD14" s="137"/>
      <c r="AF14" s="4"/>
    </row>
    <row r="15" spans="1:36" s="43" customFormat="1" ht="75" customHeight="1" x14ac:dyDescent="0.25">
      <c r="A15" s="42"/>
      <c r="C15" s="128"/>
      <c r="D15" s="130"/>
      <c r="E15" s="128"/>
      <c r="F15" s="130"/>
      <c r="G15" s="128"/>
      <c r="H15" s="130"/>
      <c r="I15" s="128"/>
      <c r="J15" s="130"/>
      <c r="K15" s="128"/>
      <c r="L15" s="129"/>
      <c r="M15" s="129"/>
      <c r="N15" s="130"/>
      <c r="O15" s="128"/>
      <c r="P15" s="129"/>
      <c r="Q15" s="129"/>
      <c r="R15" s="129"/>
      <c r="S15" s="129"/>
      <c r="T15" s="129"/>
      <c r="U15" s="129"/>
      <c r="V15" s="130"/>
      <c r="W15" s="128" t="s">
        <v>15</v>
      </c>
      <c r="X15" s="129"/>
      <c r="Y15" s="129"/>
      <c r="Z15" s="129"/>
      <c r="AA15" s="129"/>
      <c r="AB15" s="129"/>
      <c r="AC15" s="129"/>
      <c r="AD15" s="130"/>
      <c r="AE15" s="7"/>
      <c r="AF15" s="42"/>
    </row>
    <row r="16" spans="1:36" s="43" customFormat="1" ht="9.9" customHeight="1" x14ac:dyDescent="0.25">
      <c r="A16" s="42"/>
      <c r="C16" s="138">
        <f ca="1">W14+1</f>
        <v>45712</v>
      </c>
      <c r="D16" s="13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45713</v>
      </c>
      <c r="F17" s="137"/>
      <c r="G17" s="135">
        <f ca="1">E17+1</f>
        <v>45714</v>
      </c>
      <c r="H17" s="137"/>
      <c r="I17" s="135">
        <f ca="1">G17+1</f>
        <v>45715</v>
      </c>
      <c r="J17" s="137"/>
      <c r="K17" s="135">
        <f ca="1">I17+1</f>
        <v>45716</v>
      </c>
      <c r="L17" s="136"/>
      <c r="M17" s="136"/>
      <c r="N17" s="50"/>
      <c r="O17" s="135">
        <f ca="1">K17+1</f>
        <v>45717</v>
      </c>
      <c r="P17" s="136"/>
      <c r="Q17" s="136"/>
      <c r="R17" s="136"/>
      <c r="S17" s="136"/>
      <c r="T17" s="136"/>
      <c r="U17" s="136"/>
      <c r="V17" s="137"/>
      <c r="W17" s="135">
        <f ca="1">O17+1</f>
        <v>45718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x14ac:dyDescent="0.25">
      <c r="A18" s="42"/>
      <c r="C18" s="128"/>
      <c r="D18" s="130"/>
      <c r="E18" s="128"/>
      <c r="F18" s="130"/>
      <c r="G18" s="128"/>
      <c r="H18" s="130"/>
      <c r="I18" s="128"/>
      <c r="J18" s="130"/>
      <c r="K18" s="128"/>
      <c r="L18" s="129"/>
      <c r="M18" s="129"/>
      <c r="N18" s="44"/>
      <c r="O18" s="128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45719</v>
      </c>
      <c r="D19" s="13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45720</v>
      </c>
      <c r="F20" s="137"/>
      <c r="G20" s="135">
        <f ca="1">E20+1</f>
        <v>45721</v>
      </c>
      <c r="H20" s="137"/>
      <c r="I20" s="135">
        <f ca="1">G20+1</f>
        <v>45722</v>
      </c>
      <c r="J20" s="137"/>
      <c r="K20" s="135">
        <f ca="1">I20+1</f>
        <v>45723</v>
      </c>
      <c r="L20" s="136"/>
      <c r="M20" s="136"/>
      <c r="N20" s="50"/>
      <c r="O20" s="135">
        <f ca="1">K20+1</f>
        <v>45724</v>
      </c>
      <c r="P20" s="136"/>
      <c r="Q20" s="136"/>
      <c r="R20" s="136"/>
      <c r="S20" s="136"/>
      <c r="T20" s="136"/>
      <c r="U20" s="136"/>
      <c r="V20" s="137"/>
      <c r="W20" s="135">
        <f ca="1">O20+1</f>
        <v>45725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45658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45717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45658</v>
      </c>
      <c r="R27" s="65">
        <f t="shared" ca="1" si="0"/>
        <v>45659</v>
      </c>
      <c r="S27" s="65">
        <f t="shared" ca="1" si="0"/>
        <v>45660</v>
      </c>
      <c r="T27" s="65">
        <f t="shared" ca="1" si="0"/>
        <v>45661</v>
      </c>
      <c r="U27" s="64">
        <f t="shared" ca="1" si="0"/>
        <v>45662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45717</v>
      </c>
      <c r="AD27" s="64">
        <f t="shared" ca="1" si="1"/>
        <v>45718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45663</v>
      </c>
      <c r="P28" s="65">
        <f t="shared" ca="1" si="0"/>
        <v>45664</v>
      </c>
      <c r="Q28" s="65">
        <f t="shared" ca="1" si="0"/>
        <v>45665</v>
      </c>
      <c r="R28" s="65">
        <f t="shared" ca="1" si="0"/>
        <v>45666</v>
      </c>
      <c r="S28" s="65">
        <f t="shared" ca="1" si="0"/>
        <v>45667</v>
      </c>
      <c r="T28" s="65">
        <f t="shared" ca="1" si="0"/>
        <v>45668</v>
      </c>
      <c r="U28" s="64">
        <f t="shared" ca="1" si="0"/>
        <v>45669</v>
      </c>
      <c r="V28" s="61"/>
      <c r="W28" s="61"/>
      <c r="X28" s="64">
        <f t="shared" ca="1" si="1"/>
        <v>45719</v>
      </c>
      <c r="Y28" s="65">
        <f t="shared" ca="1" si="1"/>
        <v>45720</v>
      </c>
      <c r="Z28" s="65">
        <f t="shared" ca="1" si="1"/>
        <v>45721</v>
      </c>
      <c r="AA28" s="65">
        <f t="shared" ca="1" si="1"/>
        <v>45722</v>
      </c>
      <c r="AB28" s="65">
        <f t="shared" ca="1" si="1"/>
        <v>45723</v>
      </c>
      <c r="AC28" s="65">
        <f t="shared" ca="1" si="1"/>
        <v>45724</v>
      </c>
      <c r="AD28" s="64">
        <f t="shared" ca="1" si="1"/>
        <v>45725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45670</v>
      </c>
      <c r="P29" s="65">
        <f t="shared" ca="1" si="0"/>
        <v>45671</v>
      </c>
      <c r="Q29" s="65">
        <f t="shared" ca="1" si="0"/>
        <v>45672</v>
      </c>
      <c r="R29" s="65">
        <f t="shared" ca="1" si="0"/>
        <v>45673</v>
      </c>
      <c r="S29" s="65">
        <f t="shared" ca="1" si="0"/>
        <v>45674</v>
      </c>
      <c r="T29" s="65">
        <f t="shared" ca="1" si="0"/>
        <v>45675</v>
      </c>
      <c r="U29" s="64">
        <f t="shared" ca="1" si="0"/>
        <v>45676</v>
      </c>
      <c r="V29" s="61"/>
      <c r="W29" s="61"/>
      <c r="X29" s="64">
        <f t="shared" ca="1" si="1"/>
        <v>45726</v>
      </c>
      <c r="Y29" s="65">
        <f t="shared" ca="1" si="1"/>
        <v>45727</v>
      </c>
      <c r="Z29" s="65">
        <f t="shared" ca="1" si="1"/>
        <v>45728</v>
      </c>
      <c r="AA29" s="65">
        <f t="shared" ca="1" si="1"/>
        <v>45729</v>
      </c>
      <c r="AB29" s="65">
        <f t="shared" ca="1" si="1"/>
        <v>45730</v>
      </c>
      <c r="AC29" s="65">
        <f t="shared" ca="1" si="1"/>
        <v>45731</v>
      </c>
      <c r="AD29" s="64">
        <f t="shared" ca="1" si="1"/>
        <v>45732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45677</v>
      </c>
      <c r="P30" s="65">
        <f t="shared" ca="1" si="0"/>
        <v>45678</v>
      </c>
      <c r="Q30" s="65">
        <f t="shared" ca="1" si="0"/>
        <v>45679</v>
      </c>
      <c r="R30" s="65">
        <f t="shared" ca="1" si="0"/>
        <v>45680</v>
      </c>
      <c r="S30" s="65">
        <f t="shared" ca="1" si="0"/>
        <v>45681</v>
      </c>
      <c r="T30" s="65">
        <f t="shared" ca="1" si="0"/>
        <v>45682</v>
      </c>
      <c r="U30" s="64">
        <f t="shared" ca="1" si="0"/>
        <v>45683</v>
      </c>
      <c r="V30" s="61"/>
      <c r="W30" s="61"/>
      <c r="X30" s="64">
        <f t="shared" ca="1" si="1"/>
        <v>45733</v>
      </c>
      <c r="Y30" s="65">
        <f t="shared" ca="1" si="1"/>
        <v>45734</v>
      </c>
      <c r="Z30" s="65">
        <f t="shared" ca="1" si="1"/>
        <v>45735</v>
      </c>
      <c r="AA30" s="65">
        <f t="shared" ca="1" si="1"/>
        <v>45736</v>
      </c>
      <c r="AB30" s="65">
        <f t="shared" ca="1" si="1"/>
        <v>45737</v>
      </c>
      <c r="AC30" s="65">
        <f t="shared" ca="1" si="1"/>
        <v>45738</v>
      </c>
      <c r="AD30" s="64">
        <f t="shared" ca="1" si="1"/>
        <v>45739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45684</v>
      </c>
      <c r="P31" s="65">
        <f t="shared" ca="1" si="0"/>
        <v>45685</v>
      </c>
      <c r="Q31" s="65">
        <f t="shared" ca="1" si="0"/>
        <v>45686</v>
      </c>
      <c r="R31" s="65">
        <f t="shared" ca="1" si="0"/>
        <v>45687</v>
      </c>
      <c r="S31" s="65">
        <f t="shared" ca="1" si="0"/>
        <v>45688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45740</v>
      </c>
      <c r="Y31" s="65">
        <f t="shared" ca="1" si="1"/>
        <v>45741</v>
      </c>
      <c r="Z31" s="65">
        <f t="shared" ca="1" si="1"/>
        <v>45742</v>
      </c>
      <c r="AA31" s="65">
        <f t="shared" ca="1" si="1"/>
        <v>45743</v>
      </c>
      <c r="AB31" s="65">
        <f t="shared" ca="1" si="1"/>
        <v>45744</v>
      </c>
      <c r="AC31" s="65">
        <f t="shared" ca="1" si="1"/>
        <v>45745</v>
      </c>
      <c r="AD31" s="65">
        <f t="shared" ca="1" si="1"/>
        <v>45746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45747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hyperlinks>
    <hyperlink ref="O12:V12" r:id="rId1" display="https://tjing.se/event/e0767730-a92d-430c-83c1-d70d76376f16" xr:uid="{4FC9F248-2A79-4D6E-A5B8-F5518181EAEF}"/>
  </hyperlinks>
  <printOptions horizontalCentered="1"/>
  <pageMargins left="0.5" right="0.5" top="0.25" bottom="0.25" header="0.25" footer="0.25"/>
  <pageSetup scale="8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9" zoomScaleNormal="100" workbookViewId="0">
      <selection activeCell="W18" sqref="W18:AD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29" width="2.5546875" style="3" customWidth="1"/>
    <col min="30" max="30" width="20.1093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DATE(About!P8,3,1)</f>
        <v>45717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131">
        <f ca="1">C5</f>
        <v>45712</v>
      </c>
      <c r="D4" s="131"/>
      <c r="E4" s="131">
        <f ca="1">E5</f>
        <v>45713</v>
      </c>
      <c r="F4" s="131"/>
      <c r="G4" s="131">
        <f ca="1">G5</f>
        <v>45714</v>
      </c>
      <c r="H4" s="131"/>
      <c r="I4" s="131">
        <f ca="1">I5</f>
        <v>45715</v>
      </c>
      <c r="J4" s="131"/>
      <c r="K4" s="131">
        <f ca="1">K5</f>
        <v>45716</v>
      </c>
      <c r="L4" s="131"/>
      <c r="M4" s="131"/>
      <c r="N4" s="37"/>
      <c r="O4" s="131">
        <f ca="1">O5</f>
        <v>45717</v>
      </c>
      <c r="P4" s="131"/>
      <c r="Q4" s="131"/>
      <c r="R4" s="131"/>
      <c r="S4" s="131"/>
      <c r="T4" s="131"/>
      <c r="U4" s="131"/>
      <c r="V4" s="131"/>
      <c r="W4" s="131">
        <f ca="1">W5</f>
        <v>45718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45712</v>
      </c>
      <c r="D5" s="139"/>
      <c r="E5" s="138">
        <f ca="1">C5+1</f>
        <v>45713</v>
      </c>
      <c r="F5" s="139"/>
      <c r="G5" s="138">
        <f ca="1">E5+1</f>
        <v>45714</v>
      </c>
      <c r="H5" s="139"/>
      <c r="I5" s="138">
        <f ca="1">G5+1</f>
        <v>45715</v>
      </c>
      <c r="J5" s="139"/>
      <c r="K5" s="138">
        <f ca="1">I5+1</f>
        <v>45716</v>
      </c>
      <c r="L5" s="141"/>
      <c r="M5" s="141"/>
      <c r="N5" s="77"/>
      <c r="O5" s="138">
        <f ca="1">K5+1</f>
        <v>45717</v>
      </c>
      <c r="P5" s="141"/>
      <c r="Q5" s="141"/>
      <c r="R5" s="141"/>
      <c r="S5" s="141"/>
      <c r="T5" s="141"/>
      <c r="U5" s="141"/>
      <c r="V5" s="139"/>
      <c r="W5" s="181">
        <f ca="1">O5+1</f>
        <v>45718</v>
      </c>
      <c r="X5" s="182"/>
      <c r="Y5" s="182"/>
      <c r="Z5" s="182"/>
      <c r="AA5" s="182"/>
      <c r="AB5" s="182"/>
      <c r="AC5" s="182"/>
      <c r="AD5" s="183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28"/>
      <c r="H6" s="130"/>
      <c r="I6" s="128"/>
      <c r="J6" s="130"/>
      <c r="K6" s="128"/>
      <c r="L6" s="129"/>
      <c r="M6" s="129"/>
      <c r="N6" s="130"/>
      <c r="O6" s="128"/>
      <c r="P6" s="129"/>
      <c r="Q6" s="129"/>
      <c r="R6" s="129"/>
      <c r="S6" s="129"/>
      <c r="T6" s="129"/>
      <c r="U6" s="129"/>
      <c r="V6" s="130"/>
      <c r="W6" s="184" t="s">
        <v>39</v>
      </c>
      <c r="X6" s="185"/>
      <c r="Y6" s="185"/>
      <c r="Z6" s="185"/>
      <c r="AA6" s="185"/>
      <c r="AB6" s="185"/>
      <c r="AC6" s="185"/>
      <c r="AD6" s="186"/>
      <c r="AE6" s="7"/>
      <c r="AF6" s="42"/>
    </row>
    <row r="7" spans="1:36" ht="9.9" customHeight="1" x14ac:dyDescent="0.25">
      <c r="A7" s="1"/>
      <c r="C7" s="138">
        <f ca="1">W5+1</f>
        <v>45719</v>
      </c>
      <c r="D7" s="139"/>
      <c r="E7" s="132"/>
      <c r="F7" s="134"/>
      <c r="G7" s="132"/>
      <c r="H7" s="134"/>
      <c r="I7" s="132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3"/>
      <c r="W7" s="178"/>
      <c r="X7" s="179"/>
      <c r="Y7" s="179"/>
      <c r="Z7" s="179"/>
      <c r="AA7" s="179"/>
      <c r="AB7" s="179"/>
      <c r="AC7" s="179"/>
      <c r="AD7" s="18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45720</v>
      </c>
      <c r="F8" s="137"/>
      <c r="G8" s="135">
        <f ca="1">E8+1</f>
        <v>45721</v>
      </c>
      <c r="H8" s="137"/>
      <c r="I8" s="135">
        <f ca="1">G8+1</f>
        <v>45722</v>
      </c>
      <c r="J8" s="137"/>
      <c r="K8" s="135">
        <f ca="1">I8+1</f>
        <v>45723</v>
      </c>
      <c r="L8" s="136"/>
      <c r="M8" s="136"/>
      <c r="N8" s="50"/>
      <c r="O8" s="135">
        <f ca="1">K8+1</f>
        <v>45724</v>
      </c>
      <c r="P8" s="136"/>
      <c r="Q8" s="136"/>
      <c r="R8" s="136"/>
      <c r="S8" s="136"/>
      <c r="T8" s="136"/>
      <c r="U8" s="136"/>
      <c r="V8" s="136"/>
      <c r="W8" s="149">
        <f ca="1">O8+1</f>
        <v>45725</v>
      </c>
      <c r="X8" s="150"/>
      <c r="Y8" s="150"/>
      <c r="Z8" s="150"/>
      <c r="AA8" s="150"/>
      <c r="AB8" s="150"/>
      <c r="AC8" s="150"/>
      <c r="AD8" s="151"/>
      <c r="AF8" s="4"/>
    </row>
    <row r="9" spans="1:36" s="43" customFormat="1" ht="75" customHeight="1" thickBot="1" x14ac:dyDescent="0.3">
      <c r="A9" s="42"/>
      <c r="C9" s="128"/>
      <c r="D9" s="130"/>
      <c r="E9" s="128"/>
      <c r="F9" s="130"/>
      <c r="G9" s="128"/>
      <c r="H9" s="130"/>
      <c r="I9" s="128"/>
      <c r="J9" s="130"/>
      <c r="K9" s="128"/>
      <c r="L9" s="129"/>
      <c r="M9" s="129"/>
      <c r="N9" s="130"/>
      <c r="O9" s="128"/>
      <c r="P9" s="129"/>
      <c r="Q9" s="129"/>
      <c r="R9" s="129"/>
      <c r="S9" s="129"/>
      <c r="T9" s="129"/>
      <c r="U9" s="129"/>
      <c r="V9" s="129"/>
      <c r="W9" s="174" t="s">
        <v>35</v>
      </c>
      <c r="X9" s="154"/>
      <c r="Y9" s="154"/>
      <c r="Z9" s="154"/>
      <c r="AA9" s="154"/>
      <c r="AB9" s="154"/>
      <c r="AC9" s="154"/>
      <c r="AD9" s="155"/>
      <c r="AE9" s="7"/>
      <c r="AF9" s="42"/>
    </row>
    <row r="10" spans="1:36" s="43" customFormat="1" ht="9.9" customHeight="1" x14ac:dyDescent="0.25">
      <c r="A10" s="42"/>
      <c r="C10" s="138">
        <f ca="1">W8+1</f>
        <v>45726</v>
      </c>
      <c r="D10" s="13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9"/>
      <c r="W10" s="118"/>
      <c r="X10" s="119"/>
      <c r="Y10" s="119"/>
      <c r="Z10" s="119"/>
      <c r="AA10" s="119"/>
      <c r="AB10" s="119"/>
      <c r="AC10" s="119"/>
      <c r="AD10" s="120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45727</v>
      </c>
      <c r="F11" s="137"/>
      <c r="G11" s="135">
        <f ca="1">E11+1</f>
        <v>45728</v>
      </c>
      <c r="H11" s="137"/>
      <c r="I11" s="135">
        <f ca="1">G11+1</f>
        <v>45729</v>
      </c>
      <c r="J11" s="137"/>
      <c r="K11" s="135">
        <f ca="1">I11+1</f>
        <v>45730</v>
      </c>
      <c r="L11" s="136"/>
      <c r="M11" s="136"/>
      <c r="N11" s="50"/>
      <c r="O11" s="135">
        <f ca="1">K11+1</f>
        <v>45731</v>
      </c>
      <c r="P11" s="136"/>
      <c r="Q11" s="136"/>
      <c r="R11" s="136"/>
      <c r="S11" s="136"/>
      <c r="T11" s="136"/>
      <c r="U11" s="136"/>
      <c r="V11" s="136"/>
      <c r="W11" s="175">
        <f ca="1">O11+1</f>
        <v>45732</v>
      </c>
      <c r="X11" s="176"/>
      <c r="Y11" s="176"/>
      <c r="Z11" s="176"/>
      <c r="AA11" s="176"/>
      <c r="AB11" s="176"/>
      <c r="AC11" s="176"/>
      <c r="AD11" s="177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30"/>
      <c r="G12" s="128"/>
      <c r="H12" s="130"/>
      <c r="I12" s="128"/>
      <c r="J12" s="130"/>
      <c r="K12" s="128"/>
      <c r="L12" s="129"/>
      <c r="M12" s="129"/>
      <c r="N12" s="130"/>
      <c r="O12" s="132"/>
      <c r="P12" s="133"/>
      <c r="Q12" s="133"/>
      <c r="R12" s="133"/>
      <c r="S12" s="133"/>
      <c r="T12" s="133"/>
      <c r="U12" s="133"/>
      <c r="V12" s="133"/>
      <c r="W12" s="168" t="s">
        <v>15</v>
      </c>
      <c r="X12" s="169"/>
      <c r="Y12" s="169"/>
      <c r="Z12" s="169"/>
      <c r="AA12" s="169"/>
      <c r="AB12" s="169"/>
      <c r="AC12" s="169"/>
      <c r="AD12" s="170"/>
      <c r="AE12" s="7"/>
      <c r="AF12" s="42"/>
    </row>
    <row r="13" spans="1:36" s="43" customFormat="1" ht="9.9" customHeight="1" x14ac:dyDescent="0.25">
      <c r="A13" s="42"/>
      <c r="C13" s="138">
        <f ca="1">W11+1</f>
        <v>45733</v>
      </c>
      <c r="D13" s="139"/>
      <c r="E13" s="45"/>
      <c r="F13" s="78"/>
      <c r="G13" s="45"/>
      <c r="H13" s="78"/>
      <c r="I13" s="45"/>
      <c r="J13" s="78"/>
      <c r="K13" s="45"/>
      <c r="L13" s="79"/>
      <c r="M13" s="79"/>
      <c r="N13" s="79"/>
      <c r="O13" s="121"/>
      <c r="P13" s="122"/>
      <c r="Q13" s="122"/>
      <c r="R13" s="122"/>
      <c r="S13" s="122"/>
      <c r="T13" s="122"/>
      <c r="U13" s="122"/>
      <c r="V13" s="123"/>
      <c r="W13" s="91"/>
      <c r="X13" s="91"/>
      <c r="Y13" s="91"/>
      <c r="Z13" s="91"/>
      <c r="AA13" s="91"/>
      <c r="AB13" s="91"/>
      <c r="AC13" s="91"/>
      <c r="AD13" s="92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45734</v>
      </c>
      <c r="F14" s="137"/>
      <c r="G14" s="135">
        <f ca="1">E14+1</f>
        <v>45735</v>
      </c>
      <c r="H14" s="137"/>
      <c r="I14" s="135">
        <f ca="1">G14+1</f>
        <v>45736</v>
      </c>
      <c r="J14" s="137"/>
      <c r="K14" s="135">
        <f ca="1">I14+1</f>
        <v>45737</v>
      </c>
      <c r="L14" s="136"/>
      <c r="M14" s="136"/>
      <c r="N14" s="51"/>
      <c r="O14" s="171">
        <f ca="1">K14+1</f>
        <v>45738</v>
      </c>
      <c r="P14" s="172"/>
      <c r="Q14" s="172"/>
      <c r="R14" s="172"/>
      <c r="S14" s="172"/>
      <c r="T14" s="172"/>
      <c r="U14" s="172"/>
      <c r="V14" s="173"/>
      <c r="W14" s="150">
        <f ca="1">O14+1</f>
        <v>45739</v>
      </c>
      <c r="X14" s="150"/>
      <c r="Y14" s="150"/>
      <c r="Z14" s="150"/>
      <c r="AA14" s="150"/>
      <c r="AB14" s="150"/>
      <c r="AC14" s="150"/>
      <c r="AD14" s="151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30"/>
      <c r="G15" s="128"/>
      <c r="H15" s="130"/>
      <c r="I15" s="128"/>
      <c r="J15" s="130"/>
      <c r="K15" s="128"/>
      <c r="L15" s="129"/>
      <c r="M15" s="129"/>
      <c r="N15" s="129"/>
      <c r="O15" s="163"/>
      <c r="P15" s="164"/>
      <c r="Q15" s="164"/>
      <c r="R15" s="164"/>
      <c r="S15" s="164"/>
      <c r="T15" s="164"/>
      <c r="U15" s="164"/>
      <c r="V15" s="165"/>
      <c r="W15" s="162" t="s">
        <v>15</v>
      </c>
      <c r="X15" s="154"/>
      <c r="Y15" s="154"/>
      <c r="Z15" s="154"/>
      <c r="AA15" s="154"/>
      <c r="AB15" s="154"/>
      <c r="AC15" s="154"/>
      <c r="AD15" s="155"/>
      <c r="AE15" s="7"/>
      <c r="AF15" s="42"/>
    </row>
    <row r="16" spans="1:36" s="43" customFormat="1" ht="9.9" customHeight="1" x14ac:dyDescent="0.25">
      <c r="A16" s="42"/>
      <c r="C16" s="138">
        <f ca="1">W14+1</f>
        <v>45740</v>
      </c>
      <c r="D16" s="139"/>
      <c r="E16" s="45"/>
      <c r="F16" s="78"/>
      <c r="G16" s="45"/>
      <c r="H16" s="78"/>
      <c r="I16" s="156"/>
      <c r="J16" s="157"/>
      <c r="K16" s="66"/>
      <c r="L16" s="68"/>
      <c r="M16" s="68"/>
      <c r="N16" s="67"/>
      <c r="O16" s="166"/>
      <c r="P16" s="167"/>
      <c r="Q16" s="167"/>
      <c r="R16" s="167"/>
      <c r="S16" s="167"/>
      <c r="T16" s="167"/>
      <c r="U16" s="167"/>
      <c r="V16" s="167"/>
      <c r="W16" s="90"/>
      <c r="X16" s="91"/>
      <c r="Y16" s="91"/>
      <c r="Z16" s="91"/>
      <c r="AA16" s="91"/>
      <c r="AB16" s="91"/>
      <c r="AC16" s="91"/>
      <c r="AD16" s="92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45741</v>
      </c>
      <c r="F17" s="137"/>
      <c r="G17" s="135">
        <f ca="1">E17+1</f>
        <v>45742</v>
      </c>
      <c r="H17" s="137"/>
      <c r="I17" s="135">
        <f ca="1">G17+1</f>
        <v>45743</v>
      </c>
      <c r="J17" s="137"/>
      <c r="K17" s="135">
        <f ca="1">I17+1</f>
        <v>45744</v>
      </c>
      <c r="L17" s="136"/>
      <c r="M17" s="136"/>
      <c r="N17" s="137"/>
      <c r="O17" s="135">
        <f ca="1">K17+1</f>
        <v>45745</v>
      </c>
      <c r="P17" s="136"/>
      <c r="Q17" s="136"/>
      <c r="R17" s="136"/>
      <c r="S17" s="136"/>
      <c r="T17" s="136"/>
      <c r="U17" s="136"/>
      <c r="V17" s="136"/>
      <c r="W17" s="149">
        <f ca="1">O17+1</f>
        <v>45746</v>
      </c>
      <c r="X17" s="150"/>
      <c r="Y17" s="150"/>
      <c r="Z17" s="150"/>
      <c r="AA17" s="150"/>
      <c r="AB17" s="150"/>
      <c r="AC17" s="150"/>
      <c r="AD17" s="151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30"/>
      <c r="G18" s="128"/>
      <c r="H18" s="130"/>
      <c r="I18" s="128"/>
      <c r="J18" s="130"/>
      <c r="K18" s="159"/>
      <c r="L18" s="160"/>
      <c r="M18" s="160"/>
      <c r="N18" s="161"/>
      <c r="O18" s="128"/>
      <c r="P18" s="129"/>
      <c r="Q18" s="129"/>
      <c r="R18" s="129"/>
      <c r="S18" s="129"/>
      <c r="T18" s="129"/>
      <c r="U18" s="129"/>
      <c r="V18" s="129"/>
      <c r="W18" s="153" t="s">
        <v>72</v>
      </c>
      <c r="X18" s="154"/>
      <c r="Y18" s="154"/>
      <c r="Z18" s="154"/>
      <c r="AA18" s="154"/>
      <c r="AB18" s="154"/>
      <c r="AC18" s="154"/>
      <c r="AD18" s="155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45747</v>
      </c>
      <c r="D19" s="139"/>
      <c r="E19" s="45"/>
      <c r="F19" s="78"/>
      <c r="G19" s="45"/>
      <c r="H19" s="78"/>
      <c r="I19" s="156"/>
      <c r="J19" s="157"/>
      <c r="K19" s="66"/>
      <c r="L19" s="68"/>
      <c r="M19" s="68"/>
      <c r="N19" s="67"/>
      <c r="O19" s="156"/>
      <c r="P19" s="158"/>
      <c r="Q19" s="158"/>
      <c r="R19" s="158"/>
      <c r="S19" s="158"/>
      <c r="T19" s="158"/>
      <c r="U19" s="158"/>
      <c r="V19" s="15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45748</v>
      </c>
      <c r="F20" s="137"/>
      <c r="G20" s="135">
        <f ca="1">E20+1</f>
        <v>45749</v>
      </c>
      <c r="H20" s="137"/>
      <c r="I20" s="135">
        <f ca="1">G20+1</f>
        <v>45750</v>
      </c>
      <c r="J20" s="137"/>
      <c r="K20" s="135">
        <f ca="1">I20+1</f>
        <v>45751</v>
      </c>
      <c r="L20" s="136"/>
      <c r="M20" s="136"/>
      <c r="N20" s="137"/>
      <c r="O20" s="135">
        <f ca="1">K20+1</f>
        <v>45752</v>
      </c>
      <c r="P20" s="136"/>
      <c r="Q20" s="136"/>
      <c r="R20" s="136"/>
      <c r="S20" s="136"/>
      <c r="T20" s="136"/>
      <c r="U20" s="136"/>
      <c r="V20" s="137"/>
      <c r="W20" s="135">
        <f ca="1">O20+1</f>
        <v>45753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59"/>
      <c r="L21" s="160"/>
      <c r="M21" s="160"/>
      <c r="N21" s="161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45689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45748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45689</v>
      </c>
      <c r="U27" s="64">
        <f t="shared" ca="1" si="0"/>
        <v>45690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45748</v>
      </c>
      <c r="Z27" s="65">
        <f t="shared" ca="1" si="1"/>
        <v>45749</v>
      </c>
      <c r="AA27" s="65">
        <f t="shared" ca="1" si="1"/>
        <v>45750</v>
      </c>
      <c r="AB27" s="65">
        <f t="shared" ca="1" si="1"/>
        <v>45751</v>
      </c>
      <c r="AC27" s="65">
        <f t="shared" ca="1" si="1"/>
        <v>45752</v>
      </c>
      <c r="AD27" s="64">
        <f t="shared" ca="1" si="1"/>
        <v>45753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45691</v>
      </c>
      <c r="P28" s="65">
        <f t="shared" ca="1" si="0"/>
        <v>45692</v>
      </c>
      <c r="Q28" s="65">
        <f t="shared" ca="1" si="0"/>
        <v>45693</v>
      </c>
      <c r="R28" s="65">
        <f t="shared" ca="1" si="0"/>
        <v>45694</v>
      </c>
      <c r="S28" s="65">
        <f t="shared" ca="1" si="0"/>
        <v>45695</v>
      </c>
      <c r="T28" s="65">
        <f t="shared" ca="1" si="0"/>
        <v>45696</v>
      </c>
      <c r="U28" s="64">
        <f t="shared" ca="1" si="0"/>
        <v>45697</v>
      </c>
      <c r="V28" s="61"/>
      <c r="W28" s="61"/>
      <c r="X28" s="64">
        <f t="shared" ca="1" si="1"/>
        <v>45754</v>
      </c>
      <c r="Y28" s="65">
        <f t="shared" ca="1" si="1"/>
        <v>45755</v>
      </c>
      <c r="Z28" s="65">
        <f t="shared" ca="1" si="1"/>
        <v>45756</v>
      </c>
      <c r="AA28" s="65">
        <f t="shared" ca="1" si="1"/>
        <v>45757</v>
      </c>
      <c r="AB28" s="65">
        <f t="shared" ca="1" si="1"/>
        <v>45758</v>
      </c>
      <c r="AC28" s="65">
        <f t="shared" ca="1" si="1"/>
        <v>45759</v>
      </c>
      <c r="AD28" s="64">
        <f t="shared" ca="1" si="1"/>
        <v>45760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45698</v>
      </c>
      <c r="P29" s="65">
        <f t="shared" ca="1" si="0"/>
        <v>45699</v>
      </c>
      <c r="Q29" s="65">
        <f t="shared" ca="1" si="0"/>
        <v>45700</v>
      </c>
      <c r="R29" s="65">
        <f t="shared" ca="1" si="0"/>
        <v>45701</v>
      </c>
      <c r="S29" s="65">
        <f t="shared" ca="1" si="0"/>
        <v>45702</v>
      </c>
      <c r="T29" s="65">
        <f t="shared" ca="1" si="0"/>
        <v>45703</v>
      </c>
      <c r="U29" s="64">
        <f t="shared" ca="1" si="0"/>
        <v>45704</v>
      </c>
      <c r="V29" s="61"/>
      <c r="W29" s="61"/>
      <c r="X29" s="64">
        <f t="shared" ca="1" si="1"/>
        <v>45761</v>
      </c>
      <c r="Y29" s="65">
        <f t="shared" ca="1" si="1"/>
        <v>45762</v>
      </c>
      <c r="Z29" s="65">
        <f t="shared" ca="1" si="1"/>
        <v>45763</v>
      </c>
      <c r="AA29" s="65">
        <f t="shared" ca="1" si="1"/>
        <v>45764</v>
      </c>
      <c r="AB29" s="65">
        <f t="shared" ca="1" si="1"/>
        <v>45765</v>
      </c>
      <c r="AC29" s="65">
        <f t="shared" ca="1" si="1"/>
        <v>45766</v>
      </c>
      <c r="AD29" s="64">
        <f t="shared" ca="1" si="1"/>
        <v>45767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45705</v>
      </c>
      <c r="P30" s="65">
        <f t="shared" ca="1" si="0"/>
        <v>45706</v>
      </c>
      <c r="Q30" s="65">
        <f t="shared" ca="1" si="0"/>
        <v>45707</v>
      </c>
      <c r="R30" s="65">
        <f t="shared" ca="1" si="0"/>
        <v>45708</v>
      </c>
      <c r="S30" s="65">
        <f t="shared" ca="1" si="0"/>
        <v>45709</v>
      </c>
      <c r="T30" s="65">
        <f t="shared" ca="1" si="0"/>
        <v>45710</v>
      </c>
      <c r="U30" s="64">
        <f t="shared" ca="1" si="0"/>
        <v>45711</v>
      </c>
      <c r="V30" s="61"/>
      <c r="W30" s="61"/>
      <c r="X30" s="64">
        <f t="shared" ca="1" si="1"/>
        <v>45768</v>
      </c>
      <c r="Y30" s="65">
        <f t="shared" ca="1" si="1"/>
        <v>45769</v>
      </c>
      <c r="Z30" s="65">
        <f t="shared" ca="1" si="1"/>
        <v>45770</v>
      </c>
      <c r="AA30" s="65">
        <f t="shared" ca="1" si="1"/>
        <v>45771</v>
      </c>
      <c r="AB30" s="65">
        <f t="shared" ca="1" si="1"/>
        <v>45772</v>
      </c>
      <c r="AC30" s="65">
        <f t="shared" ca="1" si="1"/>
        <v>45773</v>
      </c>
      <c r="AD30" s="64">
        <f t="shared" ca="1" si="1"/>
        <v>45774</v>
      </c>
      <c r="AF30" s="1"/>
    </row>
    <row r="31" spans="1:42" ht="15" customHeight="1" x14ac:dyDescent="0.25">
      <c r="A31" s="1"/>
      <c r="C31" s="152"/>
      <c r="D31" s="152"/>
      <c r="E31" s="152"/>
      <c r="F31" s="152"/>
      <c r="G31" s="152"/>
      <c r="H31" s="152"/>
      <c r="I31" s="152"/>
      <c r="J31" s="152"/>
      <c r="K31" s="152"/>
      <c r="M31" s="1"/>
      <c r="O31" s="64">
        <f t="shared" ca="1" si="0"/>
        <v>45712</v>
      </c>
      <c r="P31" s="65">
        <f t="shared" ca="1" si="0"/>
        <v>45713</v>
      </c>
      <c r="Q31" s="65">
        <f t="shared" ca="1" si="0"/>
        <v>45714</v>
      </c>
      <c r="R31" s="65">
        <f t="shared" ca="1" si="0"/>
        <v>45715</v>
      </c>
      <c r="S31" s="65">
        <f t="shared" ca="1" si="0"/>
        <v>45716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45775</v>
      </c>
      <c r="Y31" s="65">
        <f t="shared" ca="1" si="1"/>
        <v>45776</v>
      </c>
      <c r="Z31" s="65">
        <f t="shared" ca="1" si="1"/>
        <v>45777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tabColor rgb="FF92D050"/>
    <pageSetUpPr fitToPage="1"/>
  </sheetPr>
  <dimension ref="A1:AP34"/>
  <sheetViews>
    <sheetView showGridLines="0" topLeftCell="A3" zoomScale="90" zoomScaleNormal="90" workbookViewId="0">
      <selection activeCell="G17" sqref="G17:H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9.5546875" style="3" customWidth="1"/>
    <col min="9" max="9" width="5.5546875" style="3" customWidth="1"/>
    <col min="10" max="10" width="9.5546875" style="3" customWidth="1"/>
    <col min="11" max="12" width="5.5546875" style="3" customWidth="1"/>
    <col min="13" max="13" width="1.88671875" style="3" customWidth="1"/>
    <col min="14" max="14" width="3.88671875" style="3" customWidth="1"/>
    <col min="15" max="20" width="2.5546875" style="3" customWidth="1"/>
    <col min="21" max="21" width="1" style="3" customWidth="1"/>
    <col min="22" max="22" width="2.5546875" style="3" hidden="1" customWidth="1"/>
    <col min="23" max="29" width="2.5546875" style="3" customWidth="1"/>
    <col min="30" max="30" width="6.664062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DATE(About!P8,4,1)</f>
        <v>45748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45747</v>
      </c>
      <c r="D4" s="131"/>
      <c r="E4" s="131">
        <f ca="1">E5</f>
        <v>45748</v>
      </c>
      <c r="F4" s="131"/>
      <c r="G4" s="131">
        <f ca="1">G5</f>
        <v>45749</v>
      </c>
      <c r="H4" s="131"/>
      <c r="I4" s="131">
        <f ca="1">I5</f>
        <v>45750</v>
      </c>
      <c r="J4" s="131"/>
      <c r="K4" s="131">
        <f ca="1">K5</f>
        <v>45751</v>
      </c>
      <c r="L4" s="131"/>
      <c r="M4" s="131"/>
      <c r="N4" s="37"/>
      <c r="O4" s="131">
        <f ca="1">O5</f>
        <v>45752</v>
      </c>
      <c r="P4" s="131"/>
      <c r="Q4" s="131"/>
      <c r="R4" s="131"/>
      <c r="S4" s="131"/>
      <c r="T4" s="131"/>
      <c r="U4" s="131"/>
      <c r="V4" s="131"/>
      <c r="W4" s="131">
        <f ca="1">W5</f>
        <v>45753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45747</v>
      </c>
      <c r="D5" s="139"/>
      <c r="E5" s="138">
        <f ca="1">C5+1</f>
        <v>45748</v>
      </c>
      <c r="F5" s="141"/>
      <c r="G5" s="204">
        <f ca="1">E5+1</f>
        <v>45749</v>
      </c>
      <c r="H5" s="206"/>
      <c r="I5" s="141">
        <f ca="1">G5+1</f>
        <v>45750</v>
      </c>
      <c r="J5" s="139"/>
      <c r="K5" s="138">
        <f ca="1">I5+1</f>
        <v>45751</v>
      </c>
      <c r="L5" s="141"/>
      <c r="M5" s="141"/>
      <c r="N5" s="93"/>
      <c r="O5" s="201">
        <f ca="1">K5+1</f>
        <v>45752</v>
      </c>
      <c r="P5" s="202"/>
      <c r="Q5" s="202"/>
      <c r="R5" s="202"/>
      <c r="S5" s="202"/>
      <c r="T5" s="202"/>
      <c r="U5" s="202"/>
      <c r="V5" s="203"/>
      <c r="W5" s="204">
        <f ca="1">O5+1</f>
        <v>45753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29"/>
      <c r="G6" s="188" t="s">
        <v>16</v>
      </c>
      <c r="H6" s="189"/>
      <c r="I6" s="207"/>
      <c r="J6" s="130"/>
      <c r="K6" s="128"/>
      <c r="L6" s="129"/>
      <c r="M6" s="129"/>
      <c r="N6" s="129"/>
      <c r="O6" s="194" t="s">
        <v>57</v>
      </c>
      <c r="P6" s="195"/>
      <c r="Q6" s="195"/>
      <c r="R6" s="195"/>
      <c r="S6" s="195"/>
      <c r="T6" s="195"/>
      <c r="U6" s="195"/>
      <c r="V6" s="196"/>
      <c r="W6" s="208" t="s">
        <v>17</v>
      </c>
      <c r="X6" s="209"/>
      <c r="Y6" s="209"/>
      <c r="Z6" s="209"/>
      <c r="AA6" s="209"/>
      <c r="AB6" s="209"/>
      <c r="AC6" s="209"/>
      <c r="AD6" s="210"/>
      <c r="AE6" s="7"/>
      <c r="AF6" s="42"/>
    </row>
    <row r="7" spans="1:36" ht="9.9" customHeight="1" x14ac:dyDescent="0.25">
      <c r="A7" s="1"/>
      <c r="C7" s="138">
        <f ca="1">W5+1</f>
        <v>45754</v>
      </c>
      <c r="D7" s="139"/>
      <c r="E7" s="132"/>
      <c r="F7" s="133"/>
      <c r="G7" s="198"/>
      <c r="H7" s="200"/>
      <c r="I7" s="133"/>
      <c r="J7" s="134"/>
      <c r="K7" s="132"/>
      <c r="L7" s="133"/>
      <c r="M7" s="133"/>
      <c r="N7" s="79"/>
      <c r="O7" s="178"/>
      <c r="P7" s="179"/>
      <c r="Q7" s="179"/>
      <c r="R7" s="179"/>
      <c r="S7" s="179"/>
      <c r="T7" s="179"/>
      <c r="U7" s="179"/>
      <c r="V7" s="180"/>
      <c r="W7" s="198"/>
      <c r="X7" s="199"/>
      <c r="Y7" s="199"/>
      <c r="Z7" s="199"/>
      <c r="AA7" s="199"/>
      <c r="AB7" s="199"/>
      <c r="AC7" s="199"/>
      <c r="AD7" s="20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45755</v>
      </c>
      <c r="F8" s="136"/>
      <c r="G8" s="192">
        <f ca="1">E8+1</f>
        <v>45756</v>
      </c>
      <c r="H8" s="193"/>
      <c r="I8" s="136">
        <f ca="1">G8+1</f>
        <v>45757</v>
      </c>
      <c r="J8" s="137"/>
      <c r="K8" s="135">
        <f ca="1">I8+1</f>
        <v>45758</v>
      </c>
      <c r="L8" s="136"/>
      <c r="M8" s="136"/>
      <c r="N8" s="51"/>
      <c r="O8" s="149">
        <f ca="1">K8+1</f>
        <v>45759</v>
      </c>
      <c r="P8" s="150"/>
      <c r="Q8" s="150"/>
      <c r="R8" s="150"/>
      <c r="S8" s="150"/>
      <c r="T8" s="150"/>
      <c r="U8" s="150"/>
      <c r="V8" s="151"/>
      <c r="W8" s="192">
        <f ca="1">O8+1</f>
        <v>45760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75" customHeight="1" thickBot="1" x14ac:dyDescent="0.3">
      <c r="A9" s="42"/>
      <c r="C9" s="128"/>
      <c r="D9" s="130"/>
      <c r="E9" s="128"/>
      <c r="F9" s="129"/>
      <c r="G9" s="190" t="s">
        <v>17</v>
      </c>
      <c r="H9" s="189"/>
      <c r="I9" s="129"/>
      <c r="J9" s="130"/>
      <c r="K9" s="128"/>
      <c r="L9" s="129"/>
      <c r="M9" s="129"/>
      <c r="N9" s="129"/>
      <c r="O9" s="194" t="s">
        <v>58</v>
      </c>
      <c r="P9" s="195"/>
      <c r="Q9" s="195"/>
      <c r="R9" s="195"/>
      <c r="S9" s="195"/>
      <c r="T9" s="195"/>
      <c r="U9" s="195"/>
      <c r="V9" s="196"/>
      <c r="W9" s="190" t="s">
        <v>17</v>
      </c>
      <c r="X9" s="191"/>
      <c r="Y9" s="191"/>
      <c r="Z9" s="191"/>
      <c r="AA9" s="191"/>
      <c r="AB9" s="191"/>
      <c r="AC9" s="191"/>
      <c r="AD9" s="189"/>
      <c r="AE9" s="7"/>
      <c r="AF9" s="42"/>
    </row>
    <row r="10" spans="1:36" s="43" customFormat="1" ht="9.9" customHeight="1" x14ac:dyDescent="0.25">
      <c r="A10" s="42"/>
      <c r="C10" s="138">
        <f ca="1">W8+1</f>
        <v>45761</v>
      </c>
      <c r="D10" s="139"/>
      <c r="E10" s="45"/>
      <c r="F10" s="79"/>
      <c r="G10" s="99"/>
      <c r="H10" s="101"/>
      <c r="I10" s="79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9"/>
      <c r="W10" s="99"/>
      <c r="X10" s="100"/>
      <c r="Y10" s="100"/>
      <c r="Z10" s="100"/>
      <c r="AA10" s="100"/>
      <c r="AB10" s="100"/>
      <c r="AC10" s="100"/>
      <c r="AD10" s="101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45762</v>
      </c>
      <c r="F11" s="136"/>
      <c r="G11" s="192">
        <f ca="1">E11+1</f>
        <v>45763</v>
      </c>
      <c r="H11" s="193"/>
      <c r="I11" s="136">
        <f ca="1">G11+1</f>
        <v>45764</v>
      </c>
      <c r="J11" s="137"/>
      <c r="K11" s="135">
        <f ca="1">I11+1</f>
        <v>45765</v>
      </c>
      <c r="L11" s="136"/>
      <c r="M11" s="136"/>
      <c r="N11" s="50"/>
      <c r="O11" s="135">
        <f ca="1">K11+1</f>
        <v>45766</v>
      </c>
      <c r="P11" s="136"/>
      <c r="Q11" s="136"/>
      <c r="R11" s="136"/>
      <c r="S11" s="136"/>
      <c r="T11" s="136"/>
      <c r="U11" s="136"/>
      <c r="V11" s="136"/>
      <c r="W11" s="192">
        <f ca="1">O11+1</f>
        <v>45767</v>
      </c>
      <c r="X11" s="197"/>
      <c r="Y11" s="197"/>
      <c r="Z11" s="197"/>
      <c r="AA11" s="197"/>
      <c r="AB11" s="197"/>
      <c r="AC11" s="197"/>
      <c r="AD11" s="193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29"/>
      <c r="G12" s="190" t="s">
        <v>17</v>
      </c>
      <c r="H12" s="189"/>
      <c r="I12" s="129"/>
      <c r="J12" s="130"/>
      <c r="K12" s="128"/>
      <c r="L12" s="129"/>
      <c r="M12" s="129"/>
      <c r="N12" s="130"/>
      <c r="O12" s="132"/>
      <c r="P12" s="133"/>
      <c r="Q12" s="133"/>
      <c r="R12" s="133"/>
      <c r="S12" s="133"/>
      <c r="T12" s="133"/>
      <c r="U12" s="133"/>
      <c r="V12" s="133"/>
      <c r="W12" s="190" t="s">
        <v>17</v>
      </c>
      <c r="X12" s="191"/>
      <c r="Y12" s="191"/>
      <c r="Z12" s="191"/>
      <c r="AA12" s="191"/>
      <c r="AB12" s="191"/>
      <c r="AC12" s="191"/>
      <c r="AD12" s="189"/>
      <c r="AE12" s="7"/>
      <c r="AF12" s="42"/>
    </row>
    <row r="13" spans="1:36" s="43" customFormat="1" ht="9.9" customHeight="1" x14ac:dyDescent="0.25">
      <c r="A13" s="42"/>
      <c r="C13" s="138">
        <f ca="1">W11+1</f>
        <v>45768</v>
      </c>
      <c r="D13" s="139"/>
      <c r="E13" s="45"/>
      <c r="F13" s="79"/>
      <c r="G13" s="99"/>
      <c r="H13" s="101"/>
      <c r="I13" s="79"/>
      <c r="J13" s="78"/>
      <c r="K13" s="45"/>
      <c r="L13" s="79"/>
      <c r="M13" s="79"/>
      <c r="N13" s="79"/>
      <c r="O13" s="90"/>
      <c r="P13" s="91"/>
      <c r="Q13" s="91"/>
      <c r="R13" s="91"/>
      <c r="S13" s="91"/>
      <c r="T13" s="91"/>
      <c r="U13" s="91"/>
      <c r="V13" s="92"/>
      <c r="W13" s="99"/>
      <c r="X13" s="100"/>
      <c r="Y13" s="100"/>
      <c r="Z13" s="100"/>
      <c r="AA13" s="100"/>
      <c r="AB13" s="100"/>
      <c r="AC13" s="100"/>
      <c r="AD13" s="101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45769</v>
      </c>
      <c r="F14" s="136"/>
      <c r="G14" s="192">
        <f ca="1">E14+1</f>
        <v>45770</v>
      </c>
      <c r="H14" s="193"/>
      <c r="I14" s="136">
        <f ca="1">G14+1</f>
        <v>45771</v>
      </c>
      <c r="J14" s="137"/>
      <c r="K14" s="135">
        <f ca="1">I14+1</f>
        <v>45772</v>
      </c>
      <c r="L14" s="136"/>
      <c r="M14" s="136"/>
      <c r="N14" s="51"/>
      <c r="O14" s="149">
        <f ca="1">K14+1</f>
        <v>45773</v>
      </c>
      <c r="P14" s="150"/>
      <c r="Q14" s="150"/>
      <c r="R14" s="150"/>
      <c r="S14" s="150"/>
      <c r="T14" s="150"/>
      <c r="U14" s="150"/>
      <c r="V14" s="151"/>
      <c r="W14" s="192">
        <f ca="1">O14+1</f>
        <v>45774</v>
      </c>
      <c r="X14" s="197"/>
      <c r="Y14" s="197"/>
      <c r="Z14" s="197"/>
      <c r="AA14" s="197"/>
      <c r="AB14" s="197"/>
      <c r="AC14" s="197"/>
      <c r="AD14" s="193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29"/>
      <c r="G15" s="190" t="s">
        <v>17</v>
      </c>
      <c r="H15" s="189"/>
      <c r="I15" s="129"/>
      <c r="J15" s="130"/>
      <c r="K15" s="128"/>
      <c r="L15" s="129"/>
      <c r="M15" s="129"/>
      <c r="N15" s="129"/>
      <c r="O15" s="194" t="s">
        <v>59</v>
      </c>
      <c r="P15" s="195"/>
      <c r="Q15" s="195"/>
      <c r="R15" s="195"/>
      <c r="S15" s="195"/>
      <c r="T15" s="195"/>
      <c r="U15" s="195"/>
      <c r="V15" s="196"/>
      <c r="W15" s="190" t="s">
        <v>17</v>
      </c>
      <c r="X15" s="191"/>
      <c r="Y15" s="191"/>
      <c r="Z15" s="191"/>
      <c r="AA15" s="191"/>
      <c r="AB15" s="191"/>
      <c r="AC15" s="191"/>
      <c r="AD15" s="189"/>
      <c r="AE15" s="7"/>
      <c r="AF15" s="42"/>
    </row>
    <row r="16" spans="1:36" s="43" customFormat="1" ht="9.9" customHeight="1" x14ac:dyDescent="0.25">
      <c r="A16" s="42"/>
      <c r="C16" s="138">
        <f ca="1">W14+1</f>
        <v>45775</v>
      </c>
      <c r="D16" s="139"/>
      <c r="E16" s="45"/>
      <c r="F16" s="79"/>
      <c r="G16" s="99"/>
      <c r="H16" s="101"/>
      <c r="I16" s="158"/>
      <c r="J16" s="157"/>
      <c r="K16" s="66"/>
      <c r="L16" s="68"/>
      <c r="M16" s="68"/>
      <c r="N16" s="67"/>
      <c r="O16" s="166"/>
      <c r="P16" s="167"/>
      <c r="Q16" s="167"/>
      <c r="R16" s="167"/>
      <c r="S16" s="167"/>
      <c r="T16" s="167"/>
      <c r="U16" s="167"/>
      <c r="V16" s="187"/>
      <c r="W16" s="166"/>
      <c r="X16" s="167"/>
      <c r="Y16" s="167"/>
      <c r="Z16" s="167"/>
      <c r="AA16" s="167"/>
      <c r="AB16" s="167"/>
      <c r="AC16" s="167"/>
      <c r="AD16" s="187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45776</v>
      </c>
      <c r="F17" s="136"/>
      <c r="G17" s="192">
        <f ca="1">E17+1</f>
        <v>45777</v>
      </c>
      <c r="H17" s="193"/>
      <c r="I17" s="136">
        <f ca="1">G17+1</f>
        <v>45778</v>
      </c>
      <c r="J17" s="137"/>
      <c r="K17" s="46">
        <f ca="1">I17+1</f>
        <v>45779</v>
      </c>
      <c r="L17" s="51"/>
      <c r="M17" s="51"/>
      <c r="N17" s="69"/>
      <c r="O17" s="135">
        <f ca="1">K17+1</f>
        <v>45780</v>
      </c>
      <c r="P17" s="136"/>
      <c r="Q17" s="136"/>
      <c r="R17" s="136"/>
      <c r="S17" s="136"/>
      <c r="T17" s="136"/>
      <c r="U17" s="136"/>
      <c r="V17" s="137"/>
      <c r="W17" s="135">
        <f ca="1">O17+1</f>
        <v>45781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188" t="s">
        <v>52</v>
      </c>
      <c r="H18" s="189"/>
      <c r="I18" s="129"/>
      <c r="J18" s="130"/>
      <c r="K18" s="70"/>
      <c r="L18" s="71"/>
      <c r="M18" s="71"/>
      <c r="N18" s="72"/>
      <c r="O18" s="128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45782</v>
      </c>
      <c r="D19" s="139"/>
      <c r="E19" s="45"/>
      <c r="F19" s="78"/>
      <c r="G19" s="45"/>
      <c r="H19" s="78"/>
      <c r="I19" s="156"/>
      <c r="J19" s="157"/>
      <c r="K19" s="66"/>
      <c r="L19" s="68"/>
      <c r="M19" s="68"/>
      <c r="N19" s="67"/>
      <c r="O19" s="156"/>
      <c r="P19" s="158"/>
      <c r="Q19" s="158"/>
      <c r="R19" s="158"/>
      <c r="S19" s="158"/>
      <c r="T19" s="158"/>
      <c r="U19" s="158"/>
      <c r="V19" s="157"/>
      <c r="W19" s="156"/>
      <c r="X19" s="158"/>
      <c r="Y19" s="158"/>
      <c r="Z19" s="158"/>
      <c r="AA19" s="158"/>
      <c r="AB19" s="158"/>
      <c r="AC19" s="158"/>
      <c r="AD19" s="157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45783</v>
      </c>
      <c r="F20" s="137"/>
      <c r="G20" s="135">
        <f ca="1">E20+1</f>
        <v>45784</v>
      </c>
      <c r="H20" s="137"/>
      <c r="I20" s="135">
        <f ca="1">G20+1</f>
        <v>45785</v>
      </c>
      <c r="J20" s="137"/>
      <c r="K20" s="46">
        <f ca="1">I20+1</f>
        <v>45786</v>
      </c>
      <c r="L20" s="51"/>
      <c r="M20" s="51"/>
      <c r="N20" s="69"/>
      <c r="O20" s="135">
        <f ca="1">K20+1</f>
        <v>45787</v>
      </c>
      <c r="P20" s="136"/>
      <c r="Q20" s="136"/>
      <c r="R20" s="136"/>
      <c r="S20" s="136"/>
      <c r="T20" s="136"/>
      <c r="U20" s="136"/>
      <c r="V20" s="137"/>
      <c r="W20" s="135">
        <f ca="1">O20+1</f>
        <v>45788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70"/>
      <c r="L21" s="71"/>
      <c r="M21" s="71"/>
      <c r="N21" s="72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45717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45778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45717</v>
      </c>
      <c r="U27" s="64">
        <f t="shared" ca="1" si="0"/>
        <v>45718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45778</v>
      </c>
      <c r="AB27" s="65">
        <f t="shared" ca="1" si="1"/>
        <v>45779</v>
      </c>
      <c r="AC27" s="65">
        <f t="shared" ca="1" si="1"/>
        <v>45780</v>
      </c>
      <c r="AD27" s="64">
        <f t="shared" ca="1" si="1"/>
        <v>45781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45719</v>
      </c>
      <c r="P28" s="65">
        <f t="shared" ca="1" si="0"/>
        <v>45720</v>
      </c>
      <c r="Q28" s="65">
        <f t="shared" ca="1" si="0"/>
        <v>45721</v>
      </c>
      <c r="R28" s="65">
        <f t="shared" ca="1" si="0"/>
        <v>45722</v>
      </c>
      <c r="S28" s="65">
        <f t="shared" ca="1" si="0"/>
        <v>45723</v>
      </c>
      <c r="T28" s="65">
        <f t="shared" ca="1" si="0"/>
        <v>45724</v>
      </c>
      <c r="U28" s="64">
        <f t="shared" ca="1" si="0"/>
        <v>45725</v>
      </c>
      <c r="V28" s="61"/>
      <c r="W28" s="61"/>
      <c r="X28" s="64">
        <f t="shared" ca="1" si="1"/>
        <v>45782</v>
      </c>
      <c r="Y28" s="65">
        <f t="shared" ca="1" si="1"/>
        <v>45783</v>
      </c>
      <c r="Z28" s="65">
        <f t="shared" ca="1" si="1"/>
        <v>45784</v>
      </c>
      <c r="AA28" s="65">
        <f t="shared" ca="1" si="1"/>
        <v>45785</v>
      </c>
      <c r="AB28" s="65">
        <f t="shared" ca="1" si="1"/>
        <v>45786</v>
      </c>
      <c r="AC28" s="65">
        <f t="shared" ca="1" si="1"/>
        <v>45787</v>
      </c>
      <c r="AD28" s="64">
        <f t="shared" ca="1" si="1"/>
        <v>45788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45726</v>
      </c>
      <c r="P29" s="65">
        <f t="shared" ca="1" si="0"/>
        <v>45727</v>
      </c>
      <c r="Q29" s="65">
        <f t="shared" ca="1" si="0"/>
        <v>45728</v>
      </c>
      <c r="R29" s="65">
        <f t="shared" ca="1" si="0"/>
        <v>45729</v>
      </c>
      <c r="S29" s="65">
        <f t="shared" ca="1" si="0"/>
        <v>45730</v>
      </c>
      <c r="T29" s="65">
        <f t="shared" ca="1" si="0"/>
        <v>45731</v>
      </c>
      <c r="U29" s="64">
        <f t="shared" ca="1" si="0"/>
        <v>45732</v>
      </c>
      <c r="V29" s="61"/>
      <c r="W29" s="61"/>
      <c r="X29" s="64">
        <f t="shared" ca="1" si="1"/>
        <v>45789</v>
      </c>
      <c r="Y29" s="65">
        <f t="shared" ca="1" si="1"/>
        <v>45790</v>
      </c>
      <c r="Z29" s="65">
        <f t="shared" ca="1" si="1"/>
        <v>45791</v>
      </c>
      <c r="AA29" s="65">
        <f t="shared" ca="1" si="1"/>
        <v>45792</v>
      </c>
      <c r="AB29" s="65">
        <f t="shared" ca="1" si="1"/>
        <v>45793</v>
      </c>
      <c r="AC29" s="65">
        <f t="shared" ca="1" si="1"/>
        <v>45794</v>
      </c>
      <c r="AD29" s="64">
        <f t="shared" ca="1" si="1"/>
        <v>45795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45733</v>
      </c>
      <c r="P30" s="65">
        <f t="shared" ca="1" si="0"/>
        <v>45734</v>
      </c>
      <c r="Q30" s="65">
        <f t="shared" ca="1" si="0"/>
        <v>45735</v>
      </c>
      <c r="R30" s="65">
        <f t="shared" ca="1" si="0"/>
        <v>45736</v>
      </c>
      <c r="S30" s="65">
        <f t="shared" ca="1" si="0"/>
        <v>45737</v>
      </c>
      <c r="T30" s="65">
        <f t="shared" ca="1" si="0"/>
        <v>45738</v>
      </c>
      <c r="U30" s="64">
        <f t="shared" ca="1" si="0"/>
        <v>45739</v>
      </c>
      <c r="V30" s="61"/>
      <c r="W30" s="61"/>
      <c r="X30" s="64">
        <f t="shared" ca="1" si="1"/>
        <v>45796</v>
      </c>
      <c r="Y30" s="65">
        <f t="shared" ca="1" si="1"/>
        <v>45797</v>
      </c>
      <c r="Z30" s="65">
        <f t="shared" ca="1" si="1"/>
        <v>45798</v>
      </c>
      <c r="AA30" s="65">
        <f t="shared" ca="1" si="1"/>
        <v>45799</v>
      </c>
      <c r="AB30" s="65">
        <f t="shared" ca="1" si="1"/>
        <v>45800</v>
      </c>
      <c r="AC30" s="65">
        <f t="shared" ca="1" si="1"/>
        <v>45801</v>
      </c>
      <c r="AD30" s="64">
        <f t="shared" ca="1" si="1"/>
        <v>45802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45740</v>
      </c>
      <c r="P31" s="65">
        <f t="shared" ca="1" si="0"/>
        <v>45741</v>
      </c>
      <c r="Q31" s="65">
        <f t="shared" ca="1" si="0"/>
        <v>45742</v>
      </c>
      <c r="R31" s="65">
        <f t="shared" ca="1" si="0"/>
        <v>45743</v>
      </c>
      <c r="S31" s="65">
        <f t="shared" ca="1" si="0"/>
        <v>45744</v>
      </c>
      <c r="T31" s="65">
        <f t="shared" ca="1" si="0"/>
        <v>45745</v>
      </c>
      <c r="U31" s="64">
        <f t="shared" ca="1" si="0"/>
        <v>45746</v>
      </c>
      <c r="V31" s="61"/>
      <c r="W31" s="61"/>
      <c r="X31" s="64">
        <f t="shared" ca="1" si="1"/>
        <v>45803</v>
      </c>
      <c r="Y31" s="65">
        <f t="shared" ca="1" si="1"/>
        <v>45804</v>
      </c>
      <c r="Z31" s="65">
        <f t="shared" ca="1" si="1"/>
        <v>45805</v>
      </c>
      <c r="AA31" s="65">
        <f t="shared" ca="1" si="1"/>
        <v>45806</v>
      </c>
      <c r="AB31" s="65">
        <f t="shared" ca="1" si="1"/>
        <v>45807</v>
      </c>
      <c r="AC31" s="65">
        <f t="shared" ca="1" si="1"/>
        <v>45808</v>
      </c>
      <c r="AD31" s="65" t="str">
        <f t="shared" ca="1" si="1"/>
        <v/>
      </c>
      <c r="AF31" s="1"/>
    </row>
    <row r="32" spans="1:42" x14ac:dyDescent="0.25">
      <c r="A32" s="1"/>
      <c r="M32" s="1"/>
      <c r="O32" s="64">
        <f t="shared" ca="1" si="0"/>
        <v>45747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tabColor rgb="FF92D050"/>
    <pageSetUpPr fitToPage="1"/>
  </sheetPr>
  <dimension ref="A1:AP34"/>
  <sheetViews>
    <sheetView showGridLines="0" topLeftCell="A4" zoomScale="80" zoomScaleNormal="80" workbookViewId="0">
      <selection activeCell="I5" sqref="I5:J6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24.33203125" style="3" customWidth="1"/>
    <col min="9" max="9" width="5.5546875" style="3" customWidth="1"/>
    <col min="10" max="10" width="19.109375" style="3" customWidth="1"/>
    <col min="11" max="13" width="5.5546875" style="3" customWidth="1"/>
    <col min="14" max="14" width="1" style="3" customWidth="1"/>
    <col min="15" max="21" width="2.5546875" style="3" customWidth="1"/>
    <col min="22" max="22" width="5.88671875" style="3" customWidth="1"/>
    <col min="23" max="29" width="2.5546875" style="3" customWidth="1"/>
    <col min="30" max="30" width="10.1093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48.75" customHeight="1" x14ac:dyDescent="1.1000000000000001">
      <c r="A2" s="29"/>
      <c r="C2" s="140">
        <f ca="1">DATE(About!P8,5,1)</f>
        <v>45778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63.75" customHeight="1" x14ac:dyDescent="1.1000000000000001">
      <c r="A3" s="31"/>
      <c r="C3" s="33"/>
      <c r="D3" s="33"/>
      <c r="E3" s="33"/>
      <c r="F3" s="33"/>
      <c r="G3" s="33"/>
      <c r="H3" s="33"/>
      <c r="I3" s="33" t="s">
        <v>19</v>
      </c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45775</v>
      </c>
      <c r="D4" s="131"/>
      <c r="E4" s="131">
        <f ca="1">E5</f>
        <v>45776</v>
      </c>
      <c r="F4" s="131"/>
      <c r="G4" s="131">
        <f ca="1">G5</f>
        <v>45777</v>
      </c>
      <c r="H4" s="131"/>
      <c r="I4" s="131">
        <f ca="1">I5</f>
        <v>45778</v>
      </c>
      <c r="J4" s="131"/>
      <c r="K4" s="131">
        <f ca="1">K5</f>
        <v>45779</v>
      </c>
      <c r="L4" s="131"/>
      <c r="M4" s="131"/>
      <c r="N4" s="37"/>
      <c r="O4" s="131">
        <f ca="1">O5</f>
        <v>45780</v>
      </c>
      <c r="P4" s="131"/>
      <c r="Q4" s="131"/>
      <c r="R4" s="131"/>
      <c r="S4" s="131"/>
      <c r="T4" s="131"/>
      <c r="U4" s="131"/>
      <c r="V4" s="131"/>
      <c r="W4" s="131">
        <f ca="1">W5</f>
        <v>45781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45775</v>
      </c>
      <c r="D5" s="139"/>
      <c r="E5" s="138">
        <f ca="1">C5+1</f>
        <v>45776</v>
      </c>
      <c r="F5" s="139"/>
      <c r="G5" s="138">
        <f ca="1">E5+1</f>
        <v>45777</v>
      </c>
      <c r="H5" s="141"/>
      <c r="I5" s="227">
        <f ca="1">G5+1</f>
        <v>45778</v>
      </c>
      <c r="J5" s="228"/>
      <c r="K5" s="141">
        <f ca="1">I5+1</f>
        <v>45779</v>
      </c>
      <c r="L5" s="141"/>
      <c r="M5" s="141"/>
      <c r="N5" s="77"/>
      <c r="O5" s="229">
        <f ca="1">K5+1</f>
        <v>45780</v>
      </c>
      <c r="P5" s="230"/>
      <c r="Q5" s="230"/>
      <c r="R5" s="230"/>
      <c r="S5" s="230"/>
      <c r="T5" s="230"/>
      <c r="U5" s="230"/>
      <c r="V5" s="230"/>
      <c r="W5" s="231">
        <f ca="1">O5+1</f>
        <v>45781</v>
      </c>
      <c r="X5" s="232"/>
      <c r="Y5" s="232"/>
      <c r="Z5" s="232"/>
      <c r="AA5" s="232"/>
      <c r="AB5" s="232"/>
      <c r="AC5" s="232"/>
      <c r="AD5" s="233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32"/>
      <c r="H6" s="133"/>
      <c r="I6" s="220" t="s">
        <v>77</v>
      </c>
      <c r="J6" s="221"/>
      <c r="K6" s="129"/>
      <c r="L6" s="129"/>
      <c r="M6" s="129"/>
      <c r="N6" s="130"/>
      <c r="O6" s="222"/>
      <c r="P6" s="223"/>
      <c r="Q6" s="223"/>
      <c r="R6" s="223"/>
      <c r="S6" s="223"/>
      <c r="T6" s="223"/>
      <c r="U6" s="223"/>
      <c r="V6" s="223"/>
      <c r="W6" s="224" t="s">
        <v>79</v>
      </c>
      <c r="X6" s="225"/>
      <c r="Y6" s="225"/>
      <c r="Z6" s="225"/>
      <c r="AA6" s="225"/>
      <c r="AB6" s="225"/>
      <c r="AC6" s="225"/>
      <c r="AD6" s="226"/>
      <c r="AE6" s="7"/>
      <c r="AF6" s="42"/>
    </row>
    <row r="7" spans="1:36" ht="25.5" customHeight="1" x14ac:dyDescent="0.25">
      <c r="A7" s="1"/>
      <c r="C7" s="138">
        <f ca="1">W5+1</f>
        <v>45782</v>
      </c>
      <c r="D7" s="139"/>
      <c r="E7" s="132"/>
      <c r="F7" s="133"/>
      <c r="G7" s="198"/>
      <c r="H7" s="200"/>
      <c r="I7" s="133"/>
      <c r="J7" s="134"/>
      <c r="K7" s="132"/>
      <c r="L7" s="133"/>
      <c r="M7" s="133"/>
      <c r="N7" s="79"/>
      <c r="O7" s="217" t="s">
        <v>60</v>
      </c>
      <c r="P7" s="218"/>
      <c r="Q7" s="218"/>
      <c r="R7" s="218"/>
      <c r="S7" s="218"/>
      <c r="T7" s="218"/>
      <c r="U7" s="218"/>
      <c r="V7" s="219"/>
      <c r="W7" s="199"/>
      <c r="X7" s="199"/>
      <c r="Y7" s="199"/>
      <c r="Z7" s="199"/>
      <c r="AA7" s="199"/>
      <c r="AB7" s="199"/>
      <c r="AC7" s="199"/>
      <c r="AD7" s="20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45783</v>
      </c>
      <c r="F8" s="136"/>
      <c r="G8" s="192">
        <f ca="1">E8+1</f>
        <v>45784</v>
      </c>
      <c r="H8" s="193"/>
      <c r="I8" s="136">
        <f ca="1">G8+1</f>
        <v>45785</v>
      </c>
      <c r="J8" s="137"/>
      <c r="K8" s="135">
        <f ca="1">I8+1</f>
        <v>45786</v>
      </c>
      <c r="L8" s="136"/>
      <c r="M8" s="136"/>
      <c r="N8" s="51"/>
      <c r="O8" s="149">
        <f ca="1">K8+1</f>
        <v>45787</v>
      </c>
      <c r="P8" s="150"/>
      <c r="Q8" s="150"/>
      <c r="R8" s="150"/>
      <c r="S8" s="150"/>
      <c r="T8" s="150"/>
      <c r="U8" s="150"/>
      <c r="V8" s="151"/>
      <c r="W8" s="197">
        <f ca="1">O8+1</f>
        <v>45788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138.75" customHeight="1" thickBot="1" x14ac:dyDescent="0.3">
      <c r="A9" s="42"/>
      <c r="C9" s="128"/>
      <c r="D9" s="130"/>
      <c r="E9" s="128"/>
      <c r="F9" s="129"/>
      <c r="G9" s="190" t="s">
        <v>17</v>
      </c>
      <c r="H9" s="189"/>
      <c r="I9" s="129"/>
      <c r="J9" s="130"/>
      <c r="K9" s="128"/>
      <c r="L9" s="129"/>
      <c r="M9" s="129"/>
      <c r="N9" s="129"/>
      <c r="O9" s="214" t="s">
        <v>54</v>
      </c>
      <c r="P9" s="215"/>
      <c r="Q9" s="215"/>
      <c r="R9" s="215"/>
      <c r="S9" s="215"/>
      <c r="T9" s="215"/>
      <c r="U9" s="215"/>
      <c r="V9" s="216"/>
      <c r="W9" s="191" t="s">
        <v>17</v>
      </c>
      <c r="X9" s="191"/>
      <c r="Y9" s="191"/>
      <c r="Z9" s="191"/>
      <c r="AA9" s="191"/>
      <c r="AB9" s="191"/>
      <c r="AC9" s="191"/>
      <c r="AD9" s="189"/>
      <c r="AE9" s="7"/>
      <c r="AF9" s="42"/>
    </row>
    <row r="10" spans="1:36" s="43" customFormat="1" ht="9.9" customHeight="1" x14ac:dyDescent="0.25">
      <c r="A10" s="42"/>
      <c r="C10" s="138">
        <f ca="1">W8+1</f>
        <v>45789</v>
      </c>
      <c r="D10" s="139"/>
      <c r="E10" s="45"/>
      <c r="F10" s="79"/>
      <c r="G10" s="99"/>
      <c r="H10" s="101"/>
      <c r="I10" s="79"/>
      <c r="J10" s="78"/>
      <c r="K10" s="45"/>
      <c r="L10" s="79"/>
      <c r="M10" s="79"/>
      <c r="N10" s="79"/>
      <c r="O10" s="90"/>
      <c r="P10" s="91"/>
      <c r="Q10" s="91"/>
      <c r="R10" s="91"/>
      <c r="S10" s="91"/>
      <c r="T10" s="91"/>
      <c r="U10" s="91"/>
      <c r="V10" s="92"/>
      <c r="W10" s="99"/>
      <c r="X10" s="100"/>
      <c r="Y10" s="100"/>
      <c r="Z10" s="100"/>
      <c r="AA10" s="100"/>
      <c r="AB10" s="100"/>
      <c r="AC10" s="100"/>
      <c r="AD10" s="101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45790</v>
      </c>
      <c r="F11" s="136"/>
      <c r="G11" s="192">
        <f ca="1">E11+1</f>
        <v>45791</v>
      </c>
      <c r="H11" s="193"/>
      <c r="I11" s="136">
        <f ca="1">G11+1</f>
        <v>45792</v>
      </c>
      <c r="J11" s="137"/>
      <c r="K11" s="135">
        <f ca="1">I11+1</f>
        <v>45793</v>
      </c>
      <c r="L11" s="136"/>
      <c r="M11" s="136"/>
      <c r="N11" s="51"/>
      <c r="O11" s="149">
        <f ca="1">K11+1</f>
        <v>45794</v>
      </c>
      <c r="P11" s="150"/>
      <c r="Q11" s="150"/>
      <c r="R11" s="150"/>
      <c r="S11" s="150"/>
      <c r="T11" s="150"/>
      <c r="U11" s="150"/>
      <c r="V11" s="151"/>
      <c r="W11" s="192">
        <f ca="1">O11+1</f>
        <v>45795</v>
      </c>
      <c r="X11" s="197"/>
      <c r="Y11" s="197"/>
      <c r="Z11" s="197"/>
      <c r="AA11" s="197"/>
      <c r="AB11" s="197"/>
      <c r="AC11" s="197"/>
      <c r="AD11" s="193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29"/>
      <c r="G12" s="190" t="s">
        <v>17</v>
      </c>
      <c r="H12" s="189"/>
      <c r="I12" s="129"/>
      <c r="J12" s="130"/>
      <c r="K12" s="128"/>
      <c r="L12" s="129"/>
      <c r="M12" s="129"/>
      <c r="N12" s="129"/>
      <c r="O12" s="211" t="s">
        <v>20</v>
      </c>
      <c r="P12" s="212"/>
      <c r="Q12" s="212"/>
      <c r="R12" s="212"/>
      <c r="S12" s="212"/>
      <c r="T12" s="212"/>
      <c r="U12" s="212"/>
      <c r="V12" s="213"/>
      <c r="W12" s="190" t="s">
        <v>17</v>
      </c>
      <c r="X12" s="191"/>
      <c r="Y12" s="191"/>
      <c r="Z12" s="191"/>
      <c r="AA12" s="191"/>
      <c r="AB12" s="191"/>
      <c r="AC12" s="191"/>
      <c r="AD12" s="189"/>
      <c r="AE12" s="7"/>
      <c r="AF12" s="42"/>
    </row>
    <row r="13" spans="1:36" s="43" customFormat="1" ht="9.9" customHeight="1" x14ac:dyDescent="0.25">
      <c r="A13" s="42"/>
      <c r="C13" s="138">
        <f ca="1">W11+1</f>
        <v>45796</v>
      </c>
      <c r="D13" s="139"/>
      <c r="E13" s="45"/>
      <c r="F13" s="79"/>
      <c r="G13" s="99"/>
      <c r="H13" s="101"/>
      <c r="I13" s="79"/>
      <c r="J13" s="78"/>
      <c r="K13" s="45"/>
      <c r="L13" s="79"/>
      <c r="M13" s="79"/>
      <c r="N13" s="79"/>
      <c r="O13" s="90"/>
      <c r="P13" s="91"/>
      <c r="Q13" s="91"/>
      <c r="R13" s="91"/>
      <c r="S13" s="91"/>
      <c r="T13" s="91"/>
      <c r="U13" s="91"/>
      <c r="V13" s="92"/>
      <c r="W13" s="113" t="s">
        <v>73</v>
      </c>
      <c r="X13" s="91"/>
      <c r="Y13" s="91"/>
      <c r="Z13" s="91"/>
      <c r="AA13" s="91"/>
      <c r="AB13" s="91"/>
      <c r="AC13" s="91"/>
      <c r="AD13" s="92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45797</v>
      </c>
      <c r="F14" s="136"/>
      <c r="G14" s="192">
        <f ca="1">E14+1</f>
        <v>45798</v>
      </c>
      <c r="H14" s="193"/>
      <c r="I14" s="136">
        <f ca="1">G14+1</f>
        <v>45799</v>
      </c>
      <c r="J14" s="137"/>
      <c r="K14" s="135">
        <f ca="1">I14+1</f>
        <v>45800</v>
      </c>
      <c r="L14" s="136"/>
      <c r="M14" s="136"/>
      <c r="N14" s="51"/>
      <c r="O14" s="149">
        <f ca="1">K14+1</f>
        <v>45801</v>
      </c>
      <c r="P14" s="150"/>
      <c r="Q14" s="150"/>
      <c r="R14" s="150"/>
      <c r="S14" s="150"/>
      <c r="T14" s="150"/>
      <c r="U14" s="150"/>
      <c r="V14" s="151"/>
      <c r="W14" s="149">
        <f ca="1">O14+1</f>
        <v>45802</v>
      </c>
      <c r="X14" s="150"/>
      <c r="Y14" s="150"/>
      <c r="Z14" s="150"/>
      <c r="AA14" s="150"/>
      <c r="AB14" s="150"/>
      <c r="AC14" s="150"/>
      <c r="AD14" s="151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29"/>
      <c r="G15" s="190" t="s">
        <v>17</v>
      </c>
      <c r="H15" s="189"/>
      <c r="I15" s="129"/>
      <c r="J15" s="130"/>
      <c r="K15" s="128"/>
      <c r="L15" s="129"/>
      <c r="M15" s="129"/>
      <c r="N15" s="129"/>
      <c r="O15" s="194" t="s">
        <v>61</v>
      </c>
      <c r="P15" s="195"/>
      <c r="Q15" s="195"/>
      <c r="R15" s="195"/>
      <c r="S15" s="195"/>
      <c r="T15" s="195"/>
      <c r="U15" s="195"/>
      <c r="V15" s="196"/>
      <c r="W15" s="188" t="s">
        <v>17</v>
      </c>
      <c r="X15" s="191"/>
      <c r="Y15" s="191"/>
      <c r="Z15" s="191"/>
      <c r="AA15" s="191"/>
      <c r="AB15" s="191"/>
      <c r="AC15" s="191"/>
      <c r="AD15" s="189"/>
      <c r="AE15" s="7"/>
      <c r="AF15" s="42"/>
    </row>
    <row r="16" spans="1:36" s="43" customFormat="1" ht="9.9" customHeight="1" x14ac:dyDescent="0.25">
      <c r="A16" s="42"/>
      <c r="C16" s="138">
        <f ca="1">W14+1</f>
        <v>45803</v>
      </c>
      <c r="D16" s="139"/>
      <c r="E16" s="45"/>
      <c r="F16" s="79"/>
      <c r="G16" s="99"/>
      <c r="H16" s="101"/>
      <c r="I16" s="158"/>
      <c r="J16" s="157"/>
      <c r="K16" s="47"/>
      <c r="L16" s="49"/>
      <c r="M16" s="49"/>
      <c r="N16" s="49"/>
      <c r="O16" s="90"/>
      <c r="P16" s="91"/>
      <c r="Q16" s="91"/>
      <c r="R16" s="91"/>
      <c r="S16" s="91"/>
      <c r="T16" s="91"/>
      <c r="U16" s="91"/>
      <c r="V16" s="92"/>
      <c r="W16" s="79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45804</v>
      </c>
      <c r="F17" s="136"/>
      <c r="G17" s="192">
        <f ca="1">E17+1</f>
        <v>45805</v>
      </c>
      <c r="H17" s="193"/>
      <c r="I17" s="136">
        <f ca="1">G17+1</f>
        <v>45806</v>
      </c>
      <c r="J17" s="137"/>
      <c r="K17" s="135">
        <f ca="1">I17+1</f>
        <v>45807</v>
      </c>
      <c r="L17" s="136"/>
      <c r="M17" s="136"/>
      <c r="N17" s="51"/>
      <c r="O17" s="149">
        <f ca="1">K17+1</f>
        <v>45808</v>
      </c>
      <c r="P17" s="150"/>
      <c r="Q17" s="150"/>
      <c r="R17" s="150"/>
      <c r="S17" s="150"/>
      <c r="T17" s="150"/>
      <c r="U17" s="150"/>
      <c r="V17" s="151"/>
      <c r="W17" s="136">
        <f ca="1">O17+1</f>
        <v>45809</v>
      </c>
      <c r="X17" s="136"/>
      <c r="Y17" s="136"/>
      <c r="Z17" s="136"/>
      <c r="AA17" s="136"/>
      <c r="AB17" s="136"/>
      <c r="AC17" s="136"/>
      <c r="AD17" s="137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188" t="s">
        <v>52</v>
      </c>
      <c r="H18" s="189"/>
      <c r="I18" s="129"/>
      <c r="J18" s="130"/>
      <c r="K18" s="128"/>
      <c r="L18" s="129"/>
      <c r="M18" s="129"/>
      <c r="N18" s="82"/>
      <c r="O18" s="211" t="s">
        <v>33</v>
      </c>
      <c r="P18" s="212"/>
      <c r="Q18" s="212"/>
      <c r="R18" s="212"/>
      <c r="S18" s="212"/>
      <c r="T18" s="212"/>
      <c r="U18" s="212"/>
      <c r="V18" s="213"/>
      <c r="W18" s="129"/>
      <c r="X18" s="129"/>
      <c r="Y18" s="129"/>
      <c r="Z18" s="129"/>
      <c r="AA18" s="129"/>
      <c r="AB18" s="129"/>
      <c r="AC18" s="129"/>
      <c r="AD18" s="130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45810</v>
      </c>
      <c r="D19" s="139"/>
      <c r="E19" s="45"/>
      <c r="F19" s="78"/>
      <c r="G19" s="45"/>
      <c r="H19" s="78"/>
      <c r="I19" s="156"/>
      <c r="J19" s="157"/>
      <c r="K19" s="47"/>
      <c r="L19" s="49"/>
      <c r="M19" s="49"/>
      <c r="N19" s="48"/>
      <c r="O19" s="45"/>
      <c r="P19" s="79"/>
      <c r="Q19" s="79"/>
      <c r="R19" s="79"/>
      <c r="S19" s="79"/>
      <c r="T19" s="79"/>
      <c r="U19" s="79"/>
      <c r="V19" s="7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45811</v>
      </c>
      <c r="F20" s="137"/>
      <c r="G20" s="135">
        <f ca="1">E20+1</f>
        <v>45812</v>
      </c>
      <c r="H20" s="137"/>
      <c r="I20" s="135">
        <f ca="1">G20+1</f>
        <v>45813</v>
      </c>
      <c r="J20" s="137"/>
      <c r="K20" s="135">
        <f ca="1">I20+1</f>
        <v>45814</v>
      </c>
      <c r="L20" s="136"/>
      <c r="M20" s="136"/>
      <c r="N20" s="50"/>
      <c r="O20" s="135">
        <f ca="1">K20+1</f>
        <v>45815</v>
      </c>
      <c r="P20" s="136"/>
      <c r="Q20" s="136"/>
      <c r="R20" s="136"/>
      <c r="S20" s="136"/>
      <c r="T20" s="136"/>
      <c r="U20" s="136"/>
      <c r="V20" s="137"/>
      <c r="W20" s="135">
        <f ca="1">O20+1</f>
        <v>45816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45748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45809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 t="s">
        <v>19</v>
      </c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45748</v>
      </c>
      <c r="Q27" s="65">
        <f t="shared" ca="1" si="0"/>
        <v>45749</v>
      </c>
      <c r="R27" s="65">
        <f t="shared" ca="1" si="0"/>
        <v>45750</v>
      </c>
      <c r="S27" s="65">
        <f t="shared" ca="1" si="0"/>
        <v>45751</v>
      </c>
      <c r="T27" s="65">
        <f t="shared" ca="1" si="0"/>
        <v>45752</v>
      </c>
      <c r="U27" s="64">
        <f t="shared" ca="1" si="0"/>
        <v>45753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45809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45754</v>
      </c>
      <c r="P28" s="65">
        <f t="shared" ca="1" si="0"/>
        <v>45755</v>
      </c>
      <c r="Q28" s="65">
        <f t="shared" ca="1" si="0"/>
        <v>45756</v>
      </c>
      <c r="R28" s="65">
        <f t="shared" ca="1" si="0"/>
        <v>45757</v>
      </c>
      <c r="S28" s="65">
        <f t="shared" ca="1" si="0"/>
        <v>45758</v>
      </c>
      <c r="T28" s="65">
        <f t="shared" ca="1" si="0"/>
        <v>45759</v>
      </c>
      <c r="U28" s="64">
        <f t="shared" ca="1" si="0"/>
        <v>45760</v>
      </c>
      <c r="V28" s="61"/>
      <c r="W28" s="61"/>
      <c r="X28" s="64">
        <f t="shared" ca="1" si="1"/>
        <v>45810</v>
      </c>
      <c r="Y28" s="65">
        <f t="shared" ca="1" si="1"/>
        <v>45811</v>
      </c>
      <c r="Z28" s="65">
        <f t="shared" ca="1" si="1"/>
        <v>45812</v>
      </c>
      <c r="AA28" s="65">
        <f t="shared" ca="1" si="1"/>
        <v>45813</v>
      </c>
      <c r="AB28" s="65">
        <f t="shared" ca="1" si="1"/>
        <v>45814</v>
      </c>
      <c r="AC28" s="65">
        <f t="shared" ca="1" si="1"/>
        <v>45815</v>
      </c>
      <c r="AD28" s="64">
        <f t="shared" ca="1" si="1"/>
        <v>45816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45761</v>
      </c>
      <c r="P29" s="65">
        <f t="shared" ca="1" si="0"/>
        <v>45762</v>
      </c>
      <c r="Q29" s="65">
        <f t="shared" ca="1" si="0"/>
        <v>45763</v>
      </c>
      <c r="R29" s="65">
        <f t="shared" ca="1" si="0"/>
        <v>45764</v>
      </c>
      <c r="S29" s="65">
        <f t="shared" ca="1" si="0"/>
        <v>45765</v>
      </c>
      <c r="T29" s="65">
        <f t="shared" ca="1" si="0"/>
        <v>45766</v>
      </c>
      <c r="U29" s="64">
        <f t="shared" ca="1" si="0"/>
        <v>45767</v>
      </c>
      <c r="V29" s="61"/>
      <c r="W29" s="61"/>
      <c r="X29" s="64">
        <f t="shared" ca="1" si="1"/>
        <v>45817</v>
      </c>
      <c r="Y29" s="65">
        <f t="shared" ca="1" si="1"/>
        <v>45818</v>
      </c>
      <c r="Z29" s="65">
        <f t="shared" ca="1" si="1"/>
        <v>45819</v>
      </c>
      <c r="AA29" s="65">
        <f t="shared" ca="1" si="1"/>
        <v>45820</v>
      </c>
      <c r="AB29" s="65">
        <f t="shared" ca="1" si="1"/>
        <v>45821</v>
      </c>
      <c r="AC29" s="65">
        <f t="shared" ca="1" si="1"/>
        <v>45822</v>
      </c>
      <c r="AD29" s="64">
        <f t="shared" ca="1" si="1"/>
        <v>45823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45768</v>
      </c>
      <c r="P30" s="65">
        <f t="shared" ca="1" si="0"/>
        <v>45769</v>
      </c>
      <c r="Q30" s="65">
        <f t="shared" ca="1" si="0"/>
        <v>45770</v>
      </c>
      <c r="R30" s="65">
        <f t="shared" ca="1" si="0"/>
        <v>45771</v>
      </c>
      <c r="S30" s="65">
        <f t="shared" ca="1" si="0"/>
        <v>45772</v>
      </c>
      <c r="T30" s="65">
        <f t="shared" ca="1" si="0"/>
        <v>45773</v>
      </c>
      <c r="U30" s="64">
        <f t="shared" ca="1" si="0"/>
        <v>45774</v>
      </c>
      <c r="V30" s="61"/>
      <c r="W30" s="61"/>
      <c r="X30" s="64">
        <f t="shared" ca="1" si="1"/>
        <v>45824</v>
      </c>
      <c r="Y30" s="65">
        <f t="shared" ca="1" si="1"/>
        <v>45825</v>
      </c>
      <c r="Z30" s="65">
        <f t="shared" ca="1" si="1"/>
        <v>45826</v>
      </c>
      <c r="AA30" s="65">
        <f t="shared" ca="1" si="1"/>
        <v>45827</v>
      </c>
      <c r="AB30" s="65">
        <f t="shared" ca="1" si="1"/>
        <v>45828</v>
      </c>
      <c r="AC30" s="65">
        <f t="shared" ca="1" si="1"/>
        <v>45829</v>
      </c>
      <c r="AD30" s="64">
        <f t="shared" ca="1" si="1"/>
        <v>45830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45775</v>
      </c>
      <c r="P31" s="65">
        <f t="shared" ca="1" si="0"/>
        <v>45776</v>
      </c>
      <c r="Q31" s="65">
        <f t="shared" ca="1" si="0"/>
        <v>45777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45831</v>
      </c>
      <c r="Y31" s="65">
        <f t="shared" ca="1" si="1"/>
        <v>45832</v>
      </c>
      <c r="Z31" s="65">
        <f t="shared" ca="1" si="1"/>
        <v>45833</v>
      </c>
      <c r="AA31" s="65">
        <f t="shared" ca="1" si="1"/>
        <v>45834</v>
      </c>
      <c r="AB31" s="65">
        <f t="shared" ca="1" si="1"/>
        <v>45835</v>
      </c>
      <c r="AC31" s="65">
        <f t="shared" ca="1" si="1"/>
        <v>45836</v>
      </c>
      <c r="AD31" s="65">
        <f t="shared" ca="1" si="1"/>
        <v>45837</v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45838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hyperlinks>
    <hyperlink ref="O12:V12" r:id="rId1" display="https://smalandstouren.nu/deltavlingar/" xr:uid="{0D427142-A838-4354-93B1-1225566FAA2B}"/>
    <hyperlink ref="O18:V18" r:id="rId2" display="https://smalandstouren.nu/deltavlingar/" xr:uid="{2F83BE01-8D92-4B2E-B174-DDF959261867}"/>
  </hyperlinks>
  <printOptions horizontalCentered="1"/>
  <pageMargins left="0.5" right="0.5" top="0.25" bottom="0.25" header="0.25" footer="0.25"/>
  <pageSetup scale="88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tabColor rgb="FF92D050"/>
    <pageSetUpPr fitToPage="1"/>
  </sheetPr>
  <dimension ref="A1:AP34"/>
  <sheetViews>
    <sheetView showGridLines="0" topLeftCell="A6" zoomScale="90" zoomScaleNormal="90" workbookViewId="0">
      <selection activeCell="W7" sqref="G7:AD9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9" style="3" customWidth="1"/>
    <col min="9" max="9" width="5.5546875" style="3" customWidth="1"/>
    <col min="10" max="10" width="15.5546875" style="3" customWidth="1"/>
    <col min="11" max="14" width="5.5546875" style="3" customWidth="1"/>
    <col min="15" max="21" width="2.5546875" style="3" customWidth="1"/>
    <col min="22" max="22" width="4.5546875" style="3" customWidth="1"/>
    <col min="23" max="29" width="2.5546875" style="3" customWidth="1"/>
    <col min="30" max="30" width="6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DATE(About!P8,6,1)</f>
        <v>45809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45803</v>
      </c>
      <c r="D4" s="131"/>
      <c r="E4" s="131">
        <f ca="1">E5</f>
        <v>45804</v>
      </c>
      <c r="F4" s="131"/>
      <c r="G4" s="131">
        <f ca="1">G5</f>
        <v>45805</v>
      </c>
      <c r="H4" s="131"/>
      <c r="I4" s="131">
        <f ca="1">I5</f>
        <v>45806</v>
      </c>
      <c r="J4" s="131"/>
      <c r="K4" s="131">
        <f ca="1">K5</f>
        <v>45807</v>
      </c>
      <c r="L4" s="131"/>
      <c r="M4" s="131"/>
      <c r="N4" s="37"/>
      <c r="O4" s="131">
        <f ca="1">O5</f>
        <v>45808</v>
      </c>
      <c r="P4" s="131"/>
      <c r="Q4" s="131"/>
      <c r="R4" s="131"/>
      <c r="S4" s="131"/>
      <c r="T4" s="131"/>
      <c r="U4" s="131"/>
      <c r="V4" s="131"/>
      <c r="W4" s="131">
        <f ca="1">W5</f>
        <v>45809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45803</v>
      </c>
      <c r="D5" s="139"/>
      <c r="E5" s="138">
        <f ca="1">C5+1</f>
        <v>45804</v>
      </c>
      <c r="F5" s="139"/>
      <c r="G5" s="138">
        <f ca="1">E5+1</f>
        <v>45805</v>
      </c>
      <c r="H5" s="139"/>
      <c r="I5" s="138">
        <f ca="1">G5+1</f>
        <v>45806</v>
      </c>
      <c r="J5" s="139"/>
      <c r="K5" s="138">
        <f ca="1">I5+1</f>
        <v>45807</v>
      </c>
      <c r="L5" s="141"/>
      <c r="M5" s="141"/>
      <c r="N5" s="77"/>
      <c r="O5" s="138">
        <f ca="1">K5+1</f>
        <v>45808</v>
      </c>
      <c r="P5" s="141"/>
      <c r="Q5" s="141"/>
      <c r="R5" s="141"/>
      <c r="S5" s="141"/>
      <c r="T5" s="141"/>
      <c r="U5" s="141"/>
      <c r="V5" s="141"/>
      <c r="W5" s="204">
        <f ca="1">O5+1</f>
        <v>45809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32"/>
      <c r="H6" s="134"/>
      <c r="I6" s="128"/>
      <c r="J6" s="130"/>
      <c r="K6" s="128"/>
      <c r="L6" s="129"/>
      <c r="M6" s="129"/>
      <c r="N6" s="130"/>
      <c r="O6" s="128"/>
      <c r="P6" s="129"/>
      <c r="Q6" s="129"/>
      <c r="R6" s="129"/>
      <c r="S6" s="129"/>
      <c r="T6" s="129"/>
      <c r="U6" s="129"/>
      <c r="V6" s="129"/>
      <c r="W6" s="190" t="s">
        <v>17</v>
      </c>
      <c r="X6" s="191"/>
      <c r="Y6" s="191"/>
      <c r="Z6" s="191"/>
      <c r="AA6" s="191"/>
      <c r="AB6" s="191"/>
      <c r="AC6" s="191"/>
      <c r="AD6" s="189"/>
      <c r="AE6" s="7"/>
      <c r="AF6" s="42"/>
    </row>
    <row r="7" spans="1:36" ht="9.9" customHeight="1" x14ac:dyDescent="0.25">
      <c r="A7" s="1"/>
      <c r="C7" s="138">
        <f ca="1">W5+1</f>
        <v>45810</v>
      </c>
      <c r="D7" s="139"/>
      <c r="E7" s="132"/>
      <c r="F7" s="133"/>
      <c r="G7" s="198"/>
      <c r="H7" s="200"/>
      <c r="I7" s="133"/>
      <c r="J7" s="134"/>
      <c r="K7" s="132"/>
      <c r="L7" s="133"/>
      <c r="M7" s="133"/>
      <c r="N7" s="78"/>
      <c r="O7" s="132"/>
      <c r="P7" s="133"/>
      <c r="Q7" s="133"/>
      <c r="R7" s="133"/>
      <c r="S7" s="133"/>
      <c r="T7" s="133"/>
      <c r="U7" s="133"/>
      <c r="V7" s="133"/>
      <c r="W7" s="198"/>
      <c r="X7" s="199"/>
      <c r="Y7" s="199"/>
      <c r="Z7" s="199"/>
      <c r="AA7" s="199"/>
      <c r="AB7" s="199"/>
      <c r="AC7" s="199"/>
      <c r="AD7" s="200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45811</v>
      </c>
      <c r="F8" s="136"/>
      <c r="G8" s="192">
        <f ca="1">E8+1</f>
        <v>45812</v>
      </c>
      <c r="H8" s="193"/>
      <c r="I8" s="136">
        <f ca="1">G8+1</f>
        <v>45813</v>
      </c>
      <c r="J8" s="137"/>
      <c r="K8" s="135">
        <f ca="1">I8+1</f>
        <v>45814</v>
      </c>
      <c r="L8" s="136"/>
      <c r="M8" s="136"/>
      <c r="N8" s="50"/>
      <c r="O8" s="135">
        <f ca="1">K8+1</f>
        <v>45815</v>
      </c>
      <c r="P8" s="136"/>
      <c r="Q8" s="136"/>
      <c r="R8" s="136"/>
      <c r="S8" s="136"/>
      <c r="T8" s="136"/>
      <c r="U8" s="136"/>
      <c r="V8" s="136"/>
      <c r="W8" s="192">
        <f ca="1">O8+1</f>
        <v>45816</v>
      </c>
      <c r="X8" s="197"/>
      <c r="Y8" s="197"/>
      <c r="Z8" s="197"/>
      <c r="AA8" s="197"/>
      <c r="AB8" s="197"/>
      <c r="AC8" s="197"/>
      <c r="AD8" s="193"/>
      <c r="AF8" s="4"/>
    </row>
    <row r="9" spans="1:36" s="43" customFormat="1" ht="75" customHeight="1" thickBot="1" x14ac:dyDescent="0.3">
      <c r="A9" s="42"/>
      <c r="C9" s="128"/>
      <c r="D9" s="130"/>
      <c r="E9" s="128"/>
      <c r="F9" s="129"/>
      <c r="G9" s="242" t="s">
        <v>17</v>
      </c>
      <c r="H9" s="243"/>
      <c r="I9" s="129"/>
      <c r="J9" s="130"/>
      <c r="K9" s="237" t="s">
        <v>49</v>
      </c>
      <c r="L9" s="238"/>
      <c r="M9" s="238"/>
      <c r="N9" s="239"/>
      <c r="O9" s="128"/>
      <c r="P9" s="129"/>
      <c r="Q9" s="129"/>
      <c r="R9" s="129"/>
      <c r="S9" s="129"/>
      <c r="T9" s="129"/>
      <c r="U9" s="129"/>
      <c r="V9" s="129"/>
      <c r="W9" s="190" t="s">
        <v>17</v>
      </c>
      <c r="X9" s="191"/>
      <c r="Y9" s="191"/>
      <c r="Z9" s="191"/>
      <c r="AA9" s="191"/>
      <c r="AB9" s="191"/>
      <c r="AC9" s="191"/>
      <c r="AD9" s="189"/>
      <c r="AE9" s="7"/>
      <c r="AF9" s="42"/>
    </row>
    <row r="10" spans="1:36" s="43" customFormat="1" ht="23.25" customHeight="1" thickBot="1" x14ac:dyDescent="0.3">
      <c r="A10" s="42"/>
      <c r="C10" s="138">
        <f ca="1">W8+1</f>
        <v>45817</v>
      </c>
      <c r="D10" s="139"/>
      <c r="E10" s="45"/>
      <c r="F10" s="79"/>
      <c r="G10" s="99"/>
      <c r="H10" s="101"/>
      <c r="I10" s="79"/>
      <c r="J10" s="78"/>
      <c r="K10" s="45"/>
      <c r="L10" s="79"/>
      <c r="M10" s="79"/>
      <c r="N10" s="78"/>
      <c r="O10" s="85"/>
      <c r="P10" s="86"/>
      <c r="Q10" s="86"/>
      <c r="R10" s="86"/>
      <c r="S10" s="86"/>
      <c r="T10" s="86"/>
      <c r="U10" s="86"/>
      <c r="V10" s="86"/>
      <c r="W10" s="102" t="s">
        <v>17</v>
      </c>
      <c r="X10" s="103"/>
      <c r="Y10" s="103"/>
      <c r="Z10" s="103"/>
      <c r="AA10" s="103"/>
      <c r="AB10" s="103"/>
      <c r="AC10" s="103"/>
      <c r="AD10" s="104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45818</v>
      </c>
      <c r="F11" s="136"/>
      <c r="G11" s="192">
        <f ca="1">E11+1</f>
        <v>45819</v>
      </c>
      <c r="H11" s="193"/>
      <c r="I11" s="136">
        <f ca="1">G11+1</f>
        <v>45820</v>
      </c>
      <c r="J11" s="137"/>
      <c r="K11" s="135">
        <f ca="1">I11+1</f>
        <v>45821</v>
      </c>
      <c r="L11" s="136"/>
      <c r="M11" s="136"/>
      <c r="N11" s="50"/>
      <c r="O11" s="236">
        <f ca="1">K11+1</f>
        <v>45822</v>
      </c>
      <c r="P11" s="150"/>
      <c r="Q11" s="150"/>
      <c r="R11" s="150"/>
      <c r="S11" s="150"/>
      <c r="T11" s="150"/>
      <c r="U11" s="150"/>
      <c r="V11" s="150"/>
      <c r="W11" s="149">
        <f ca="1">O11+1</f>
        <v>45823</v>
      </c>
      <c r="X11" s="150"/>
      <c r="Y11" s="150"/>
      <c r="Z11" s="150"/>
      <c r="AA11" s="150"/>
      <c r="AB11" s="150"/>
      <c r="AC11" s="150"/>
      <c r="AD11" s="151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29"/>
      <c r="G12" s="190" t="s">
        <v>17</v>
      </c>
      <c r="H12" s="189"/>
      <c r="I12" s="129"/>
      <c r="J12" s="130"/>
      <c r="K12" s="128"/>
      <c r="L12" s="129"/>
      <c r="M12" s="129"/>
      <c r="N12" s="130"/>
      <c r="O12" s="240" t="s">
        <v>21</v>
      </c>
      <c r="P12" s="241"/>
      <c r="Q12" s="241"/>
      <c r="R12" s="241"/>
      <c r="S12" s="241"/>
      <c r="T12" s="241"/>
      <c r="U12" s="241"/>
      <c r="V12" s="241"/>
      <c r="W12" s="211" t="s">
        <v>21</v>
      </c>
      <c r="X12" s="212"/>
      <c r="Y12" s="212"/>
      <c r="Z12" s="212"/>
      <c r="AA12" s="212"/>
      <c r="AB12" s="212"/>
      <c r="AC12" s="212"/>
      <c r="AD12" s="213"/>
      <c r="AE12" s="7"/>
      <c r="AF12" s="42"/>
    </row>
    <row r="13" spans="1:36" s="43" customFormat="1" ht="9.9" customHeight="1" x14ac:dyDescent="0.25">
      <c r="A13" s="42"/>
      <c r="C13" s="138">
        <f ca="1">W11+1</f>
        <v>45824</v>
      </c>
      <c r="D13" s="139"/>
      <c r="E13" s="45"/>
      <c r="F13" s="79"/>
      <c r="G13" s="99"/>
      <c r="H13" s="101"/>
      <c r="I13" s="79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9"/>
      <c r="W13" s="99"/>
      <c r="X13" s="100"/>
      <c r="Y13" s="100"/>
      <c r="Z13" s="100"/>
      <c r="AA13" s="100"/>
      <c r="AB13" s="100"/>
      <c r="AC13" s="100"/>
      <c r="AD13" s="101"/>
      <c r="AE13" s="7"/>
      <c r="AF13" s="42"/>
    </row>
    <row r="14" spans="1:36" s="7" customFormat="1" ht="15" customHeight="1" x14ac:dyDescent="0.25">
      <c r="A14" s="4"/>
      <c r="C14" s="138"/>
      <c r="D14" s="139"/>
      <c r="E14" s="135">
        <f ca="1">C13+1</f>
        <v>45825</v>
      </c>
      <c r="F14" s="136"/>
      <c r="G14" s="192">
        <f ca="1">E14+1</f>
        <v>45826</v>
      </c>
      <c r="H14" s="193"/>
      <c r="I14" s="136">
        <f ca="1">G14+1</f>
        <v>45827</v>
      </c>
      <c r="J14" s="137"/>
      <c r="K14" s="135">
        <f ca="1">I14+1</f>
        <v>45828</v>
      </c>
      <c r="L14" s="136"/>
      <c r="M14" s="136"/>
      <c r="N14" s="50"/>
      <c r="O14" s="135">
        <f ca="1">K14+1</f>
        <v>45829</v>
      </c>
      <c r="P14" s="136"/>
      <c r="Q14" s="136"/>
      <c r="R14" s="136"/>
      <c r="S14" s="136"/>
      <c r="T14" s="136"/>
      <c r="U14" s="136"/>
      <c r="V14" s="136"/>
      <c r="W14" s="192">
        <f ca="1">O14+1</f>
        <v>45830</v>
      </c>
      <c r="X14" s="197"/>
      <c r="Y14" s="197"/>
      <c r="Z14" s="197"/>
      <c r="AA14" s="197"/>
      <c r="AB14" s="197"/>
      <c r="AC14" s="197"/>
      <c r="AD14" s="193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29"/>
      <c r="G15" s="190" t="s">
        <v>17</v>
      </c>
      <c r="H15" s="189"/>
      <c r="I15" s="129"/>
      <c r="J15" s="130"/>
      <c r="K15" s="237" t="s">
        <v>47</v>
      </c>
      <c r="L15" s="238"/>
      <c r="M15" s="238"/>
      <c r="N15" s="239"/>
      <c r="O15" s="237" t="s">
        <v>48</v>
      </c>
      <c r="P15" s="238"/>
      <c r="Q15" s="238"/>
      <c r="R15" s="238"/>
      <c r="S15" s="238"/>
      <c r="T15" s="238"/>
      <c r="U15" s="238"/>
      <c r="V15" s="238"/>
      <c r="W15" s="190" t="s">
        <v>17</v>
      </c>
      <c r="X15" s="191"/>
      <c r="Y15" s="191"/>
      <c r="Z15" s="191"/>
      <c r="AA15" s="191"/>
      <c r="AB15" s="191"/>
      <c r="AC15" s="191"/>
      <c r="AD15" s="189"/>
      <c r="AE15" s="7"/>
      <c r="AF15" s="42"/>
    </row>
    <row r="16" spans="1:36" s="43" customFormat="1" ht="9.9" customHeight="1" x14ac:dyDescent="0.25">
      <c r="A16" s="42"/>
      <c r="C16" s="138">
        <f ca="1">W14+1</f>
        <v>45831</v>
      </c>
      <c r="D16" s="139"/>
      <c r="E16" s="45"/>
      <c r="F16" s="79"/>
      <c r="G16" s="105"/>
      <c r="H16" s="106"/>
      <c r="I16" s="49"/>
      <c r="J16" s="48"/>
      <c r="K16" s="47"/>
      <c r="L16" s="49"/>
      <c r="M16" s="49"/>
      <c r="N16" s="48"/>
      <c r="O16" s="83"/>
      <c r="P16" s="84"/>
      <c r="Q16" s="84"/>
      <c r="R16" s="84"/>
      <c r="S16" s="84"/>
      <c r="T16" s="84"/>
      <c r="U16" s="84"/>
      <c r="V16" s="84"/>
      <c r="W16" s="99"/>
      <c r="X16" s="100"/>
      <c r="Y16" s="100"/>
      <c r="Z16" s="100"/>
      <c r="AA16" s="100"/>
      <c r="AB16" s="100"/>
      <c r="AC16" s="100"/>
      <c r="AD16" s="101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45832</v>
      </c>
      <c r="F17" s="136"/>
      <c r="G17" s="192">
        <f ca="1">E17+1</f>
        <v>45833</v>
      </c>
      <c r="H17" s="193"/>
      <c r="I17" s="136">
        <f ca="1">G17+1</f>
        <v>45834</v>
      </c>
      <c r="J17" s="137"/>
      <c r="K17" s="135">
        <f ca="1">I17+1</f>
        <v>45835</v>
      </c>
      <c r="L17" s="136"/>
      <c r="M17" s="136"/>
      <c r="N17" s="50"/>
      <c r="O17" s="236">
        <f ca="1">K17+1</f>
        <v>45836</v>
      </c>
      <c r="P17" s="150"/>
      <c r="Q17" s="150"/>
      <c r="R17" s="150"/>
      <c r="S17" s="150"/>
      <c r="T17" s="150"/>
      <c r="U17" s="150"/>
      <c r="V17" s="150"/>
      <c r="W17" s="192">
        <f ca="1">O17+1</f>
        <v>45837</v>
      </c>
      <c r="X17" s="197"/>
      <c r="Y17" s="197"/>
      <c r="Z17" s="197"/>
      <c r="AA17" s="197"/>
      <c r="AB17" s="197"/>
      <c r="AC17" s="197"/>
      <c r="AD17" s="193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190" t="s">
        <v>17</v>
      </c>
      <c r="H18" s="189"/>
      <c r="I18" s="129"/>
      <c r="J18" s="130"/>
      <c r="K18" s="128"/>
      <c r="L18" s="129"/>
      <c r="M18" s="129"/>
      <c r="N18" s="44"/>
      <c r="O18" s="234" t="s">
        <v>62</v>
      </c>
      <c r="P18" s="235"/>
      <c r="Q18" s="235"/>
      <c r="R18" s="235"/>
      <c r="S18" s="235"/>
      <c r="T18" s="235"/>
      <c r="U18" s="235"/>
      <c r="V18" s="235"/>
      <c r="W18" s="188" t="s">
        <v>63</v>
      </c>
      <c r="X18" s="191"/>
      <c r="Y18" s="191"/>
      <c r="Z18" s="191"/>
      <c r="AA18" s="191"/>
      <c r="AB18" s="191"/>
      <c r="AC18" s="191"/>
      <c r="AD18" s="189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45838</v>
      </c>
      <c r="D19" s="13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45839</v>
      </c>
      <c r="F20" s="137"/>
      <c r="G20" s="135">
        <f ca="1">E20+1</f>
        <v>45840</v>
      </c>
      <c r="H20" s="137"/>
      <c r="I20" s="135">
        <f ca="1">G20+1</f>
        <v>45841</v>
      </c>
      <c r="J20" s="137"/>
      <c r="K20" s="135">
        <f ca="1">I20+1</f>
        <v>45842</v>
      </c>
      <c r="L20" s="136"/>
      <c r="M20" s="136"/>
      <c r="N20" s="50"/>
      <c r="O20" s="135">
        <f ca="1">K20+1</f>
        <v>45843</v>
      </c>
      <c r="P20" s="136"/>
      <c r="Q20" s="136"/>
      <c r="R20" s="136"/>
      <c r="S20" s="136"/>
      <c r="T20" s="136"/>
      <c r="U20" s="136"/>
      <c r="V20" s="137"/>
      <c r="W20" s="135">
        <f ca="1">O20+1</f>
        <v>45844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128"/>
      <c r="L21" s="129"/>
      <c r="M21" s="129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45778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45839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45778</v>
      </c>
      <c r="S27" s="65">
        <f t="shared" ca="1" si="0"/>
        <v>45779</v>
      </c>
      <c r="T27" s="65">
        <f t="shared" ca="1" si="0"/>
        <v>45780</v>
      </c>
      <c r="U27" s="64">
        <f t="shared" ca="1" si="0"/>
        <v>45781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45839</v>
      </c>
      <c r="Z27" s="65">
        <f t="shared" ca="1" si="1"/>
        <v>45840</v>
      </c>
      <c r="AA27" s="65">
        <f t="shared" ca="1" si="1"/>
        <v>45841</v>
      </c>
      <c r="AB27" s="65">
        <f t="shared" ca="1" si="1"/>
        <v>45842</v>
      </c>
      <c r="AC27" s="65">
        <f t="shared" ca="1" si="1"/>
        <v>45843</v>
      </c>
      <c r="AD27" s="64">
        <f t="shared" ca="1" si="1"/>
        <v>45844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45782</v>
      </c>
      <c r="P28" s="65">
        <f t="shared" ca="1" si="0"/>
        <v>45783</v>
      </c>
      <c r="Q28" s="65">
        <f t="shared" ca="1" si="0"/>
        <v>45784</v>
      </c>
      <c r="R28" s="65">
        <f t="shared" ca="1" si="0"/>
        <v>45785</v>
      </c>
      <c r="S28" s="65">
        <f t="shared" ca="1" si="0"/>
        <v>45786</v>
      </c>
      <c r="T28" s="65">
        <f t="shared" ca="1" si="0"/>
        <v>45787</v>
      </c>
      <c r="U28" s="64">
        <f t="shared" ca="1" si="0"/>
        <v>45788</v>
      </c>
      <c r="V28" s="61"/>
      <c r="W28" s="61"/>
      <c r="X28" s="64">
        <f t="shared" ca="1" si="1"/>
        <v>45845</v>
      </c>
      <c r="Y28" s="65">
        <f t="shared" ca="1" si="1"/>
        <v>45846</v>
      </c>
      <c r="Z28" s="65">
        <f t="shared" ca="1" si="1"/>
        <v>45847</v>
      </c>
      <c r="AA28" s="65">
        <f t="shared" ca="1" si="1"/>
        <v>45848</v>
      </c>
      <c r="AB28" s="65">
        <f t="shared" ca="1" si="1"/>
        <v>45849</v>
      </c>
      <c r="AC28" s="65">
        <f t="shared" ca="1" si="1"/>
        <v>45850</v>
      </c>
      <c r="AD28" s="64">
        <f t="shared" ca="1" si="1"/>
        <v>45851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45789</v>
      </c>
      <c r="P29" s="65">
        <f t="shared" ca="1" si="0"/>
        <v>45790</v>
      </c>
      <c r="Q29" s="65">
        <f t="shared" ca="1" si="0"/>
        <v>45791</v>
      </c>
      <c r="R29" s="65">
        <f t="shared" ca="1" si="0"/>
        <v>45792</v>
      </c>
      <c r="S29" s="65">
        <f t="shared" ca="1" si="0"/>
        <v>45793</v>
      </c>
      <c r="T29" s="65">
        <f t="shared" ca="1" si="0"/>
        <v>45794</v>
      </c>
      <c r="U29" s="64">
        <f t="shared" ca="1" si="0"/>
        <v>45795</v>
      </c>
      <c r="V29" s="61"/>
      <c r="W29" s="61"/>
      <c r="X29" s="64">
        <f t="shared" ca="1" si="1"/>
        <v>45852</v>
      </c>
      <c r="Y29" s="65">
        <f t="shared" ca="1" si="1"/>
        <v>45853</v>
      </c>
      <c r="Z29" s="65">
        <f t="shared" ca="1" si="1"/>
        <v>45854</v>
      </c>
      <c r="AA29" s="65">
        <f t="shared" ca="1" si="1"/>
        <v>45855</v>
      </c>
      <c r="AB29" s="65">
        <f t="shared" ca="1" si="1"/>
        <v>45856</v>
      </c>
      <c r="AC29" s="65">
        <f t="shared" ca="1" si="1"/>
        <v>45857</v>
      </c>
      <c r="AD29" s="64">
        <f t="shared" ca="1" si="1"/>
        <v>45858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45796</v>
      </c>
      <c r="P30" s="65">
        <f t="shared" ca="1" si="0"/>
        <v>45797</v>
      </c>
      <c r="Q30" s="65">
        <f t="shared" ca="1" si="0"/>
        <v>45798</v>
      </c>
      <c r="R30" s="65">
        <f t="shared" ca="1" si="0"/>
        <v>45799</v>
      </c>
      <c r="S30" s="65">
        <f t="shared" ca="1" si="0"/>
        <v>45800</v>
      </c>
      <c r="T30" s="65">
        <f t="shared" ca="1" si="0"/>
        <v>45801</v>
      </c>
      <c r="U30" s="64">
        <f t="shared" ca="1" si="0"/>
        <v>45802</v>
      </c>
      <c r="V30" s="61"/>
      <c r="W30" s="61"/>
      <c r="X30" s="64">
        <f t="shared" ca="1" si="1"/>
        <v>45859</v>
      </c>
      <c r="Y30" s="65">
        <f t="shared" ca="1" si="1"/>
        <v>45860</v>
      </c>
      <c r="Z30" s="65">
        <f t="shared" ca="1" si="1"/>
        <v>45861</v>
      </c>
      <c r="AA30" s="65">
        <f t="shared" ca="1" si="1"/>
        <v>45862</v>
      </c>
      <c r="AB30" s="65">
        <f t="shared" ca="1" si="1"/>
        <v>45863</v>
      </c>
      <c r="AC30" s="65">
        <f t="shared" ca="1" si="1"/>
        <v>45864</v>
      </c>
      <c r="AD30" s="64">
        <f t="shared" ca="1" si="1"/>
        <v>45865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45803</v>
      </c>
      <c r="P31" s="65">
        <f t="shared" ca="1" si="0"/>
        <v>45804</v>
      </c>
      <c r="Q31" s="65">
        <f t="shared" ca="1" si="0"/>
        <v>45805</v>
      </c>
      <c r="R31" s="65">
        <f t="shared" ca="1" si="0"/>
        <v>45806</v>
      </c>
      <c r="S31" s="65">
        <f t="shared" ca="1" si="0"/>
        <v>45807</v>
      </c>
      <c r="T31" s="65">
        <f t="shared" ca="1" si="0"/>
        <v>45808</v>
      </c>
      <c r="U31" s="64" t="str">
        <f t="shared" ca="1" si="0"/>
        <v/>
      </c>
      <c r="V31" s="61"/>
      <c r="W31" s="61"/>
      <c r="X31" s="64">
        <f t="shared" ca="1" si="1"/>
        <v>45866</v>
      </c>
      <c r="Y31" s="65">
        <f t="shared" ca="1" si="1"/>
        <v>45867</v>
      </c>
      <c r="Z31" s="65">
        <f t="shared" ca="1" si="1"/>
        <v>45868</v>
      </c>
      <c r="AA31" s="65">
        <f t="shared" ca="1" si="1"/>
        <v>45869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hyperlinks>
    <hyperlink ref="O12:V12" r:id="rId1" display="https://smalandstouren.nu/deltavlingar/" xr:uid="{8049A590-BB92-4C49-97FA-67EEB452DBE4}"/>
    <hyperlink ref="W12:AD12" r:id="rId2" display="https://smalandstouren.nu/deltavlingar/" xr:uid="{A5F6969D-A186-43E7-BC26-B32F599C6982}"/>
  </hyperlinks>
  <printOptions horizontalCentered="1"/>
  <pageMargins left="0.5" right="0.5" top="0.25" bottom="0.25" header="0.25" footer="0.25"/>
  <pageSetup scale="88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tabColor rgb="FF92D050"/>
    <pageSetUpPr fitToPage="1"/>
  </sheetPr>
  <dimension ref="A1:AP36"/>
  <sheetViews>
    <sheetView showGridLines="0" tabSelected="1" topLeftCell="A10" zoomScaleNormal="100" workbookViewId="0">
      <selection activeCell="I14" sqref="I14:J14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9.6640625" style="3" customWidth="1"/>
    <col min="9" max="9" width="5.5546875" style="3" customWidth="1"/>
    <col min="10" max="10" width="15.5546875" style="3" customWidth="1"/>
    <col min="11" max="12" width="5.5546875" style="3" customWidth="1"/>
    <col min="13" max="13" width="1.6640625" style="3" hidden="1" customWidth="1"/>
    <col min="14" max="14" width="1.6640625" style="3" customWidth="1"/>
    <col min="15" max="21" width="2.5546875" style="3" customWidth="1"/>
    <col min="22" max="22" width="5.109375" style="3" customWidth="1"/>
    <col min="23" max="29" width="2.5546875" style="3" customWidth="1"/>
    <col min="30" max="30" width="6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DATE(About!P8,7,1)</f>
        <v>45839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0" customFormat="1" ht="90" customHeight="1" x14ac:dyDescent="1.1000000000000001">
      <c r="A3" s="29"/>
      <c r="C3" s="81"/>
      <c r="D3" s="81"/>
      <c r="E3" s="81"/>
      <c r="F3" s="81"/>
      <c r="G3" s="81"/>
      <c r="H3" s="81"/>
      <c r="I3" s="87"/>
      <c r="J3" s="88" t="s">
        <v>27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F3" s="29"/>
    </row>
    <row r="4" spans="1:36" s="32" customFormat="1" ht="51.75" customHeight="1" x14ac:dyDescent="1.1000000000000001">
      <c r="A4" s="31"/>
      <c r="C4" s="33"/>
      <c r="D4" s="33"/>
      <c r="E4" s="33"/>
      <c r="F4" s="33"/>
      <c r="G4" s="33"/>
      <c r="H4" s="33"/>
      <c r="I4" s="33"/>
      <c r="J4" s="89" t="s">
        <v>28</v>
      </c>
      <c r="K4" s="34"/>
      <c r="L4" s="34"/>
      <c r="M4" s="34"/>
      <c r="N4" s="34"/>
      <c r="V4" s="30"/>
      <c r="AF4" s="29"/>
      <c r="AG4" s="30"/>
      <c r="AH4" s="30"/>
      <c r="AI4" s="30"/>
    </row>
    <row r="5" spans="1:36" s="36" customFormat="1" ht="30" customHeight="1" thickBot="1" x14ac:dyDescent="0.4">
      <c r="A5" s="35"/>
      <c r="C5" s="131">
        <f ca="1">C6</f>
        <v>45838</v>
      </c>
      <c r="D5" s="131"/>
      <c r="E5" s="131">
        <f ca="1">E6</f>
        <v>45839</v>
      </c>
      <c r="F5" s="131"/>
      <c r="G5" s="131">
        <f ca="1">G6</f>
        <v>45840</v>
      </c>
      <c r="H5" s="131"/>
      <c r="I5" s="131">
        <f ca="1">I6</f>
        <v>45841</v>
      </c>
      <c r="J5" s="131"/>
      <c r="K5" s="131">
        <f ca="1">K6</f>
        <v>45842</v>
      </c>
      <c r="L5" s="131"/>
      <c r="M5" s="131"/>
      <c r="N5" s="37"/>
      <c r="O5" s="131">
        <f ca="1">O6</f>
        <v>45843</v>
      </c>
      <c r="P5" s="131"/>
      <c r="Q5" s="131"/>
      <c r="R5" s="131"/>
      <c r="S5" s="131"/>
      <c r="T5" s="131"/>
      <c r="U5" s="131"/>
      <c r="V5" s="131"/>
      <c r="W5" s="131">
        <f ca="1">W6</f>
        <v>45844</v>
      </c>
      <c r="X5" s="131"/>
      <c r="Y5" s="131"/>
      <c r="Z5" s="131"/>
      <c r="AA5" s="131"/>
      <c r="AB5" s="131"/>
      <c r="AC5" s="131"/>
      <c r="AD5" s="131"/>
      <c r="AF5" s="38"/>
      <c r="AG5" s="39"/>
      <c r="AH5" s="39"/>
      <c r="AI5" s="39"/>
      <c r="AJ5" s="39"/>
    </row>
    <row r="6" spans="1:36" ht="24.9" customHeight="1" x14ac:dyDescent="0.3">
      <c r="A6" s="1"/>
      <c r="C6" s="138">
        <f ca="1">$C$2-(WEEKDAY($C$2,1)-(start_day-1))-IF((WEEKDAY($C$2,1)-(start_day-1))&lt;=0,7,0)+1</f>
        <v>45838</v>
      </c>
      <c r="D6" s="139"/>
      <c r="E6" s="138">
        <f ca="1">C6+1</f>
        <v>45839</v>
      </c>
      <c r="F6" s="141"/>
      <c r="G6" s="204">
        <f ca="1">E6+1</f>
        <v>45840</v>
      </c>
      <c r="H6" s="206"/>
      <c r="I6" s="141">
        <f ca="1">G6+1</f>
        <v>45841</v>
      </c>
      <c r="J6" s="139"/>
      <c r="K6" s="138">
        <f ca="1">I6+1</f>
        <v>45842</v>
      </c>
      <c r="L6" s="141"/>
      <c r="M6" s="141"/>
      <c r="N6" s="93"/>
      <c r="O6" s="201">
        <f ca="1">K6+1</f>
        <v>45843</v>
      </c>
      <c r="P6" s="202"/>
      <c r="Q6" s="202"/>
      <c r="R6" s="202"/>
      <c r="S6" s="202"/>
      <c r="T6" s="202"/>
      <c r="U6" s="202"/>
      <c r="V6" s="203"/>
      <c r="W6" s="204">
        <f ca="1">O6+1</f>
        <v>45844</v>
      </c>
      <c r="X6" s="205"/>
      <c r="Y6" s="205"/>
      <c r="Z6" s="205"/>
      <c r="AA6" s="205"/>
      <c r="AB6" s="205"/>
      <c r="AC6" s="205"/>
      <c r="AD6" s="206"/>
      <c r="AF6" s="40"/>
      <c r="AG6" s="41"/>
      <c r="AH6" s="41"/>
      <c r="AI6" s="41"/>
      <c r="AJ6" s="41"/>
    </row>
    <row r="7" spans="1:36" s="43" customFormat="1" ht="75" customHeight="1" thickBot="1" x14ac:dyDescent="0.3">
      <c r="A7" s="42"/>
      <c r="C7" s="128"/>
      <c r="D7" s="130"/>
      <c r="E7" s="128"/>
      <c r="F7" s="129"/>
      <c r="G7" s="242" t="s">
        <v>45</v>
      </c>
      <c r="H7" s="243"/>
      <c r="I7" s="129"/>
      <c r="J7" s="130"/>
      <c r="K7" s="128"/>
      <c r="L7" s="129"/>
      <c r="M7" s="129"/>
      <c r="N7" s="129"/>
      <c r="O7" s="211" t="s">
        <v>22</v>
      </c>
      <c r="P7" s="212"/>
      <c r="Q7" s="212"/>
      <c r="R7" s="212"/>
      <c r="S7" s="212"/>
      <c r="T7" s="212"/>
      <c r="U7" s="212"/>
      <c r="V7" s="213"/>
      <c r="W7" s="190" t="s">
        <v>45</v>
      </c>
      <c r="X7" s="191"/>
      <c r="Y7" s="191"/>
      <c r="Z7" s="191"/>
      <c r="AA7" s="191"/>
      <c r="AB7" s="191"/>
      <c r="AC7" s="191"/>
      <c r="AD7" s="189"/>
      <c r="AE7" s="7"/>
      <c r="AF7" s="42"/>
    </row>
    <row r="8" spans="1:36" ht="9.9" customHeight="1" x14ac:dyDescent="0.25">
      <c r="A8" s="1"/>
      <c r="C8" s="138">
        <f ca="1">W6+1</f>
        <v>45845</v>
      </c>
      <c r="D8" s="139"/>
      <c r="E8" s="132"/>
      <c r="F8" s="133"/>
      <c r="G8" s="198"/>
      <c r="H8" s="200"/>
      <c r="I8" s="133"/>
      <c r="J8" s="134"/>
      <c r="K8" s="132"/>
      <c r="L8" s="133"/>
      <c r="M8" s="133"/>
      <c r="N8" s="79"/>
      <c r="O8" s="248" t="s">
        <v>64</v>
      </c>
      <c r="P8" s="249"/>
      <c r="Q8" s="249"/>
      <c r="R8" s="249"/>
      <c r="S8" s="249"/>
      <c r="T8" s="249"/>
      <c r="U8" s="249"/>
      <c r="V8" s="250"/>
      <c r="W8" s="178"/>
      <c r="X8" s="179"/>
      <c r="Y8" s="179"/>
      <c r="Z8" s="179"/>
      <c r="AA8" s="179"/>
      <c r="AB8" s="179"/>
      <c r="AC8" s="179"/>
      <c r="AD8" s="180"/>
      <c r="AF8" s="1"/>
    </row>
    <row r="9" spans="1:36" s="7" customFormat="1" ht="15" customHeight="1" x14ac:dyDescent="0.25">
      <c r="A9" s="4"/>
      <c r="C9" s="138"/>
      <c r="D9" s="139"/>
      <c r="E9" s="135">
        <f ca="1">C8+1</f>
        <v>45846</v>
      </c>
      <c r="F9" s="136"/>
      <c r="G9" s="192">
        <f ca="1">E9+1</f>
        <v>45847</v>
      </c>
      <c r="H9" s="193"/>
      <c r="I9" s="136">
        <f ca="1">G9+1</f>
        <v>45848</v>
      </c>
      <c r="J9" s="137"/>
      <c r="K9" s="135">
        <f ca="1">I9+1</f>
        <v>45849</v>
      </c>
      <c r="L9" s="136"/>
      <c r="M9" s="136"/>
      <c r="N9" s="51"/>
      <c r="O9" s="149">
        <f ca="1">K9+1</f>
        <v>45850</v>
      </c>
      <c r="P9" s="150"/>
      <c r="Q9" s="150"/>
      <c r="R9" s="150"/>
      <c r="S9" s="150"/>
      <c r="T9" s="150"/>
      <c r="U9" s="150"/>
      <c r="V9" s="151"/>
      <c r="W9" s="149">
        <f ca="1">O9+1</f>
        <v>45851</v>
      </c>
      <c r="X9" s="150"/>
      <c r="Y9" s="150"/>
      <c r="Z9" s="150"/>
      <c r="AA9" s="150"/>
      <c r="AB9" s="150"/>
      <c r="AC9" s="150"/>
      <c r="AD9" s="151"/>
      <c r="AF9" s="4"/>
    </row>
    <row r="10" spans="1:36" s="43" customFormat="1" ht="109.5" customHeight="1" thickBot="1" x14ac:dyDescent="0.3">
      <c r="A10" s="42"/>
      <c r="C10" s="128"/>
      <c r="D10" s="130"/>
      <c r="E10" s="128"/>
      <c r="F10" s="129"/>
      <c r="G10" s="188" t="s">
        <v>46</v>
      </c>
      <c r="H10" s="189"/>
      <c r="I10" s="207" t="s">
        <v>40</v>
      </c>
      <c r="J10" s="130"/>
      <c r="K10" s="245" t="s">
        <v>40</v>
      </c>
      <c r="L10" s="129"/>
      <c r="M10" s="129"/>
      <c r="N10" s="129"/>
      <c r="O10" s="146" t="s">
        <v>31</v>
      </c>
      <c r="P10" s="147"/>
      <c r="Q10" s="147"/>
      <c r="R10" s="147"/>
      <c r="S10" s="147"/>
      <c r="T10" s="147"/>
      <c r="U10" s="147"/>
      <c r="V10" s="148"/>
      <c r="W10" s="146" t="s">
        <v>32</v>
      </c>
      <c r="X10" s="147"/>
      <c r="Y10" s="147"/>
      <c r="Z10" s="147"/>
      <c r="AA10" s="147"/>
      <c r="AB10" s="147"/>
      <c r="AC10" s="147"/>
      <c r="AD10" s="148"/>
      <c r="AE10" s="7"/>
      <c r="AF10" s="42"/>
    </row>
    <row r="11" spans="1:36" s="43" customFormat="1" ht="41.25" customHeight="1" x14ac:dyDescent="0.25">
      <c r="A11" s="42"/>
      <c r="C11" s="45"/>
      <c r="D11" s="78"/>
      <c r="E11" s="45"/>
      <c r="F11" s="79"/>
      <c r="G11" s="99"/>
      <c r="H11" s="101"/>
      <c r="I11" s="79"/>
      <c r="J11" s="78"/>
      <c r="K11" s="45"/>
      <c r="L11" s="79"/>
      <c r="M11" s="79"/>
      <c r="N11" s="78"/>
      <c r="O11" s="246"/>
      <c r="P11" s="247"/>
      <c r="Q11" s="247"/>
      <c r="R11" s="247"/>
      <c r="S11" s="247"/>
      <c r="T11" s="247"/>
      <c r="U11" s="247"/>
      <c r="V11" s="247"/>
      <c r="W11" s="99"/>
      <c r="X11" s="100"/>
      <c r="Y11" s="100"/>
      <c r="Z11" s="100"/>
      <c r="AA11" s="100"/>
      <c r="AB11" s="100"/>
      <c r="AC11" s="100"/>
      <c r="AD11" s="101"/>
      <c r="AE11" s="7"/>
      <c r="AF11" s="42"/>
    </row>
    <row r="12" spans="1:36" s="43" customFormat="1" ht="9.9" customHeight="1" thickBot="1" x14ac:dyDescent="0.3">
      <c r="A12" s="42"/>
      <c r="C12" s="138">
        <f ca="1">W9+1</f>
        <v>45852</v>
      </c>
      <c r="D12" s="139"/>
      <c r="E12" s="45"/>
      <c r="F12" s="79"/>
      <c r="G12" s="105"/>
      <c r="H12" s="106"/>
      <c r="I12" s="79"/>
      <c r="J12" s="78"/>
      <c r="K12" s="45"/>
      <c r="L12" s="79"/>
      <c r="M12" s="79"/>
      <c r="N12" s="78"/>
      <c r="O12" s="45"/>
      <c r="P12" s="79"/>
      <c r="Q12" s="79"/>
      <c r="R12" s="79"/>
      <c r="S12" s="79"/>
      <c r="T12" s="79"/>
      <c r="U12" s="79"/>
      <c r="V12" s="79"/>
      <c r="W12" s="105"/>
      <c r="X12" s="107"/>
      <c r="Y12" s="107"/>
      <c r="Z12" s="107"/>
      <c r="AA12" s="107"/>
      <c r="AB12" s="107"/>
      <c r="AC12" s="107"/>
      <c r="AD12" s="106"/>
      <c r="AE12" s="7"/>
      <c r="AF12" s="42"/>
    </row>
    <row r="13" spans="1:36" s="7" customFormat="1" ht="15" customHeight="1" x14ac:dyDescent="0.25">
      <c r="A13" s="4"/>
      <c r="C13" s="138"/>
      <c r="D13" s="139"/>
      <c r="E13" s="135">
        <f ca="1">C12+1</f>
        <v>45853</v>
      </c>
      <c r="F13" s="136"/>
      <c r="G13" s="192">
        <f ca="1">E13+1</f>
        <v>45854</v>
      </c>
      <c r="H13" s="193"/>
      <c r="I13" s="136">
        <f ca="1">G13+1</f>
        <v>45855</v>
      </c>
      <c r="J13" s="137"/>
      <c r="K13" s="135">
        <f ca="1">I13+1</f>
        <v>45856</v>
      </c>
      <c r="L13" s="136"/>
      <c r="M13" s="136"/>
      <c r="N13" s="296"/>
      <c r="O13" s="297">
        <f ca="1">K13+1</f>
        <v>45857</v>
      </c>
      <c r="P13" s="298"/>
      <c r="Q13" s="298"/>
      <c r="R13" s="298"/>
      <c r="S13" s="298"/>
      <c r="T13" s="298"/>
      <c r="U13" s="298"/>
      <c r="V13" s="299"/>
      <c r="W13" s="192">
        <f ca="1">O13+1</f>
        <v>45858</v>
      </c>
      <c r="X13" s="197"/>
      <c r="Y13" s="197"/>
      <c r="Z13" s="197"/>
      <c r="AA13" s="197"/>
      <c r="AB13" s="197"/>
      <c r="AC13" s="197"/>
      <c r="AD13" s="193"/>
      <c r="AF13" s="4"/>
      <c r="AJ13" s="3"/>
    </row>
    <row r="14" spans="1:36" s="43" customFormat="1" ht="75" customHeight="1" thickBot="1" x14ac:dyDescent="0.3">
      <c r="A14" s="42"/>
      <c r="C14" s="128"/>
      <c r="D14" s="130"/>
      <c r="E14" s="128"/>
      <c r="F14" s="129"/>
      <c r="G14" s="242" t="s">
        <v>45</v>
      </c>
      <c r="H14" s="243"/>
      <c r="I14" s="129"/>
      <c r="J14" s="130"/>
      <c r="K14" s="128"/>
      <c r="L14" s="129"/>
      <c r="M14" s="129"/>
      <c r="N14" s="129"/>
      <c r="O14" s="251" t="s">
        <v>81</v>
      </c>
      <c r="P14" s="252"/>
      <c r="Q14" s="252"/>
      <c r="R14" s="252"/>
      <c r="S14" s="252"/>
      <c r="T14" s="252"/>
      <c r="U14" s="252"/>
      <c r="V14" s="300"/>
      <c r="W14" s="190" t="s">
        <v>45</v>
      </c>
      <c r="X14" s="191"/>
      <c r="Y14" s="191"/>
      <c r="Z14" s="191"/>
      <c r="AA14" s="191"/>
      <c r="AB14" s="191"/>
      <c r="AC14" s="191"/>
      <c r="AD14" s="189"/>
      <c r="AE14" s="7"/>
      <c r="AF14" s="42"/>
    </row>
    <row r="15" spans="1:36" s="43" customFormat="1" ht="9.9" customHeight="1" x14ac:dyDescent="0.25">
      <c r="A15" s="42"/>
      <c r="C15" s="138">
        <f ca="1">W13+1</f>
        <v>45859</v>
      </c>
      <c r="D15" s="139"/>
      <c r="E15" s="45"/>
      <c r="F15" s="79"/>
      <c r="G15" s="99"/>
      <c r="H15" s="101"/>
      <c r="I15" s="79"/>
      <c r="J15" s="78"/>
      <c r="K15" s="45"/>
      <c r="L15" s="79"/>
      <c r="M15" s="79"/>
      <c r="N15" s="79"/>
      <c r="O15" s="90"/>
      <c r="P15" s="91"/>
      <c r="Q15" s="91"/>
      <c r="R15" s="91"/>
      <c r="S15" s="91"/>
      <c r="T15" s="91"/>
      <c r="U15" s="91"/>
      <c r="V15" s="92"/>
      <c r="W15" s="99"/>
      <c r="X15" s="100"/>
      <c r="Y15" s="100"/>
      <c r="Z15" s="100"/>
      <c r="AA15" s="100"/>
      <c r="AB15" s="100"/>
      <c r="AC15" s="100"/>
      <c r="AD15" s="101"/>
      <c r="AE15" s="7"/>
      <c r="AF15" s="42"/>
    </row>
    <row r="16" spans="1:36" s="7" customFormat="1" ht="15" customHeight="1" x14ac:dyDescent="0.25">
      <c r="A16" s="4"/>
      <c r="C16" s="138"/>
      <c r="D16" s="139"/>
      <c r="E16" s="135">
        <f ca="1">C15+1</f>
        <v>45860</v>
      </c>
      <c r="F16" s="136"/>
      <c r="G16" s="192">
        <f ca="1">E16+1</f>
        <v>45861</v>
      </c>
      <c r="H16" s="193"/>
      <c r="I16" s="136">
        <f ca="1">G16+1</f>
        <v>45862</v>
      </c>
      <c r="J16" s="137"/>
      <c r="K16" s="135">
        <f ca="1">I16+1</f>
        <v>45863</v>
      </c>
      <c r="L16" s="136"/>
      <c r="M16" s="136"/>
      <c r="N16" s="51"/>
      <c r="O16" s="149">
        <f ca="1">K16+1</f>
        <v>45864</v>
      </c>
      <c r="P16" s="150"/>
      <c r="Q16" s="150"/>
      <c r="R16" s="150"/>
      <c r="S16" s="150"/>
      <c r="T16" s="150"/>
      <c r="U16" s="150"/>
      <c r="V16" s="151"/>
      <c r="W16" s="192">
        <f ca="1">O16+1</f>
        <v>45865</v>
      </c>
      <c r="X16" s="197"/>
      <c r="Y16" s="197"/>
      <c r="Z16" s="197"/>
      <c r="AA16" s="197"/>
      <c r="AB16" s="197"/>
      <c r="AC16" s="197"/>
      <c r="AD16" s="193"/>
      <c r="AF16" s="4"/>
    </row>
    <row r="17" spans="1:42" s="43" customFormat="1" ht="75" customHeight="1" thickBot="1" x14ac:dyDescent="0.3">
      <c r="A17" s="42"/>
      <c r="C17" s="128"/>
      <c r="D17" s="130"/>
      <c r="E17" s="128"/>
      <c r="F17" s="129"/>
      <c r="G17" s="242" t="s">
        <v>45</v>
      </c>
      <c r="H17" s="243"/>
      <c r="I17" s="129"/>
      <c r="J17" s="130"/>
      <c r="K17" s="128"/>
      <c r="L17" s="129"/>
      <c r="M17" s="129"/>
      <c r="N17" s="129"/>
      <c r="O17" s="211" t="s">
        <v>23</v>
      </c>
      <c r="P17" s="212"/>
      <c r="Q17" s="212"/>
      <c r="R17" s="212"/>
      <c r="S17" s="212"/>
      <c r="T17" s="212"/>
      <c r="U17" s="212"/>
      <c r="V17" s="213"/>
      <c r="W17" s="190" t="s">
        <v>45</v>
      </c>
      <c r="X17" s="191"/>
      <c r="Y17" s="191"/>
      <c r="Z17" s="191"/>
      <c r="AA17" s="191"/>
      <c r="AB17" s="191"/>
      <c r="AC17" s="191"/>
      <c r="AD17" s="189"/>
      <c r="AE17" s="7"/>
      <c r="AF17" s="42"/>
    </row>
    <row r="18" spans="1:42" s="43" customFormat="1" ht="9.9" customHeight="1" x14ac:dyDescent="0.25">
      <c r="A18" s="42"/>
      <c r="C18" s="138">
        <f ca="1">W16+1</f>
        <v>45866</v>
      </c>
      <c r="D18" s="139"/>
      <c r="E18" s="45"/>
      <c r="F18" s="79"/>
      <c r="G18" s="105"/>
      <c r="H18" s="106"/>
      <c r="I18" s="158"/>
      <c r="J18" s="157"/>
      <c r="K18" s="66"/>
      <c r="L18" s="68"/>
      <c r="M18" s="68"/>
      <c r="N18" s="67"/>
      <c r="O18" s="98"/>
      <c r="P18" s="26"/>
      <c r="Q18" s="26"/>
      <c r="R18" s="26"/>
      <c r="S18" s="26"/>
      <c r="T18" s="26"/>
      <c r="U18" s="26"/>
      <c r="V18" s="97"/>
      <c r="W18" s="45"/>
      <c r="X18" s="79"/>
      <c r="Y18" s="79"/>
      <c r="Z18" s="79"/>
      <c r="AA18" s="79"/>
      <c r="AB18" s="79"/>
      <c r="AC18" s="79"/>
      <c r="AD18" s="78"/>
      <c r="AE18" s="7"/>
      <c r="AF18" s="42"/>
    </row>
    <row r="19" spans="1:42" s="7" customFormat="1" ht="15" customHeight="1" x14ac:dyDescent="0.25">
      <c r="A19" s="4"/>
      <c r="C19" s="138"/>
      <c r="D19" s="139"/>
      <c r="E19" s="135">
        <f ca="1">C18+1</f>
        <v>45867</v>
      </c>
      <c r="F19" s="136"/>
      <c r="G19" s="192">
        <f ca="1">E19+1</f>
        <v>45868</v>
      </c>
      <c r="H19" s="193"/>
      <c r="I19" s="136">
        <f ca="1">G19+1</f>
        <v>45869</v>
      </c>
      <c r="J19" s="137"/>
      <c r="K19" s="46">
        <f ca="1">I19+1</f>
        <v>45870</v>
      </c>
      <c r="L19" s="51"/>
      <c r="M19" s="51"/>
      <c r="N19" s="69"/>
      <c r="O19" s="135">
        <f ca="1">K19+1</f>
        <v>45871</v>
      </c>
      <c r="P19" s="136"/>
      <c r="Q19" s="136"/>
      <c r="R19" s="136"/>
      <c r="S19" s="136"/>
      <c r="T19" s="136"/>
      <c r="U19" s="136"/>
      <c r="V19" s="137"/>
      <c r="W19" s="135">
        <f ca="1">O19+1</f>
        <v>45872</v>
      </c>
      <c r="X19" s="136"/>
      <c r="Y19" s="136"/>
      <c r="Z19" s="136"/>
      <c r="AA19" s="136"/>
      <c r="AB19" s="136"/>
      <c r="AC19" s="136"/>
      <c r="AD19" s="137"/>
      <c r="AF19" s="4"/>
    </row>
    <row r="20" spans="1:42" s="43" customFormat="1" ht="75" customHeight="1" x14ac:dyDescent="0.25">
      <c r="A20" s="42"/>
      <c r="C20" s="128"/>
      <c r="D20" s="130"/>
      <c r="E20" s="128"/>
      <c r="F20" s="129"/>
      <c r="G20" s="244" t="s">
        <v>53</v>
      </c>
      <c r="H20" s="243"/>
      <c r="I20" s="129"/>
      <c r="J20" s="130"/>
      <c r="K20" s="70"/>
      <c r="L20" s="71"/>
      <c r="M20" s="71"/>
      <c r="N20" s="72"/>
      <c r="O20" s="128"/>
      <c r="P20" s="129"/>
      <c r="Q20" s="129"/>
      <c r="R20" s="129"/>
      <c r="S20" s="129"/>
      <c r="T20" s="129"/>
      <c r="U20" s="129"/>
      <c r="V20" s="130"/>
      <c r="W20" s="128"/>
      <c r="X20" s="129"/>
      <c r="Y20" s="129"/>
      <c r="Z20" s="129"/>
      <c r="AA20" s="129"/>
      <c r="AB20" s="129"/>
      <c r="AC20" s="129"/>
      <c r="AD20" s="130"/>
      <c r="AE20" s="7"/>
      <c r="AF20" s="42"/>
      <c r="AP20" s="3"/>
    </row>
    <row r="21" spans="1:42" s="43" customFormat="1" ht="9.9" customHeight="1" x14ac:dyDescent="0.25">
      <c r="A21" s="42"/>
      <c r="C21" s="138">
        <f ca="1">W19+1</f>
        <v>45873</v>
      </c>
      <c r="D21" s="139"/>
      <c r="E21" s="45"/>
      <c r="F21" s="78"/>
      <c r="G21" s="45"/>
      <c r="H21" s="78"/>
      <c r="I21" s="156"/>
      <c r="J21" s="157"/>
      <c r="K21" s="66"/>
      <c r="L21" s="68"/>
      <c r="M21" s="68"/>
      <c r="N21" s="67"/>
      <c r="O21" s="74"/>
      <c r="P21" s="75"/>
      <c r="Q21" s="75"/>
      <c r="R21" s="75"/>
      <c r="S21" s="75"/>
      <c r="T21" s="75"/>
      <c r="U21" s="75"/>
      <c r="V21" s="67"/>
      <c r="W21" s="45"/>
      <c r="X21" s="79"/>
      <c r="Y21" s="79"/>
      <c r="Z21" s="79"/>
      <c r="AA21" s="79"/>
      <c r="AB21" s="79"/>
      <c r="AC21" s="79"/>
      <c r="AD21" s="78"/>
      <c r="AE21" s="7"/>
      <c r="AF21" s="42"/>
    </row>
    <row r="22" spans="1:42" s="7" customFormat="1" ht="15" customHeight="1" x14ac:dyDescent="0.25">
      <c r="A22" s="4"/>
      <c r="C22" s="138"/>
      <c r="D22" s="139"/>
      <c r="E22" s="135">
        <f ca="1">C21+1</f>
        <v>45874</v>
      </c>
      <c r="F22" s="137"/>
      <c r="G22" s="135">
        <f ca="1">E22+1</f>
        <v>45875</v>
      </c>
      <c r="H22" s="137"/>
      <c r="I22" s="135">
        <f ca="1">G22+1</f>
        <v>45876</v>
      </c>
      <c r="J22" s="137"/>
      <c r="K22" s="46">
        <f ca="1">I22+1</f>
        <v>45877</v>
      </c>
      <c r="L22" s="51"/>
      <c r="M22" s="51"/>
      <c r="N22" s="69"/>
      <c r="O22" s="135">
        <f ca="1">K22+1</f>
        <v>45878</v>
      </c>
      <c r="P22" s="136"/>
      <c r="Q22" s="136"/>
      <c r="R22" s="136"/>
      <c r="S22" s="136"/>
      <c r="T22" s="136"/>
      <c r="U22" s="136"/>
      <c r="V22" s="137"/>
      <c r="W22" s="135">
        <f ca="1">O22+1</f>
        <v>45879</v>
      </c>
      <c r="X22" s="136"/>
      <c r="Y22" s="136"/>
      <c r="Z22" s="136"/>
      <c r="AA22" s="136"/>
      <c r="AB22" s="136"/>
      <c r="AC22" s="136"/>
      <c r="AD22" s="137"/>
      <c r="AF22" s="4"/>
    </row>
    <row r="23" spans="1:42" s="43" customFormat="1" ht="75" customHeight="1" x14ac:dyDescent="0.25">
      <c r="A23" s="42"/>
      <c r="C23" s="128"/>
      <c r="D23" s="130"/>
      <c r="E23" s="128"/>
      <c r="F23" s="130"/>
      <c r="G23" s="128"/>
      <c r="H23" s="130"/>
      <c r="I23" s="128"/>
      <c r="J23" s="130"/>
      <c r="K23" s="70"/>
      <c r="L23" s="71"/>
      <c r="M23" s="71"/>
      <c r="N23" s="72"/>
      <c r="O23" s="128"/>
      <c r="P23" s="129"/>
      <c r="Q23" s="129"/>
      <c r="R23" s="129"/>
      <c r="S23" s="129"/>
      <c r="T23" s="129"/>
      <c r="U23" s="129"/>
      <c r="V23" s="130"/>
      <c r="W23" s="128"/>
      <c r="X23" s="129"/>
      <c r="Y23" s="129"/>
      <c r="Z23" s="129"/>
      <c r="AA23" s="129"/>
      <c r="AB23" s="129"/>
      <c r="AC23" s="129"/>
      <c r="AD23" s="130"/>
      <c r="AE23" s="7"/>
      <c r="AF23" s="42"/>
      <c r="AP23" s="3"/>
    </row>
    <row r="24" spans="1:42" s="7" customFormat="1" ht="24.9" customHeight="1" x14ac:dyDescent="0.25">
      <c r="A24" s="4"/>
      <c r="C24" s="52"/>
      <c r="D24" s="52"/>
      <c r="E24" s="52"/>
      <c r="F24" s="52"/>
      <c r="G24" s="53"/>
      <c r="H24" s="54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F24" s="4"/>
    </row>
    <row r="25" spans="1:42" s="7" customFormat="1" ht="24.9" customHeight="1" x14ac:dyDescent="0.25">
      <c r="A25" s="4"/>
      <c r="B25" s="4"/>
      <c r="C25" s="56"/>
      <c r="D25" s="56"/>
      <c r="E25" s="56"/>
      <c r="F25" s="56"/>
      <c r="G25" s="57"/>
      <c r="H25" s="58"/>
      <c r="I25" s="58"/>
      <c r="J25" s="58"/>
      <c r="K25" s="58"/>
      <c r="L25" s="58"/>
      <c r="M25" s="58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4"/>
      <c r="AF25" s="4"/>
    </row>
    <row r="26" spans="1:42" ht="24.9" customHeight="1" x14ac:dyDescent="0.25">
      <c r="A26" s="1"/>
      <c r="M26" s="1"/>
      <c r="AF26" s="1"/>
    </row>
    <row r="27" spans="1:42" ht="20.100000000000001" customHeight="1" x14ac:dyDescent="0.25">
      <c r="A27" s="1"/>
      <c r="C27" s="144" t="s">
        <v>0</v>
      </c>
      <c r="D27" s="144"/>
      <c r="E27" s="144"/>
      <c r="F27" s="144"/>
      <c r="G27" s="144"/>
      <c r="H27" s="144"/>
      <c r="I27" s="144"/>
      <c r="J27" s="144"/>
      <c r="K27" s="144"/>
      <c r="L27" s="60"/>
      <c r="M27" s="1"/>
      <c r="O27" s="145">
        <f ca="1">DATE(YEAR(C2),MONTH(C2)-1,1)</f>
        <v>45809</v>
      </c>
      <c r="P27" s="145"/>
      <c r="Q27" s="145"/>
      <c r="R27" s="145"/>
      <c r="S27" s="145"/>
      <c r="T27" s="145"/>
      <c r="U27" s="145"/>
      <c r="V27" s="61"/>
      <c r="W27" s="61"/>
      <c r="X27" s="145">
        <f ca="1">DATE(YEAR(C2),MONTH(C2)+1,1)</f>
        <v>45870</v>
      </c>
      <c r="Y27" s="145"/>
      <c r="Z27" s="145"/>
      <c r="AA27" s="145"/>
      <c r="AB27" s="145"/>
      <c r="AC27" s="145"/>
      <c r="AD27" s="145"/>
      <c r="AF27" s="1"/>
    </row>
    <row r="28" spans="1:42" ht="15" customHeight="1" x14ac:dyDescent="0.25">
      <c r="A28" s="1"/>
      <c r="C28" s="144"/>
      <c r="D28" s="144"/>
      <c r="E28" s="144"/>
      <c r="F28" s="144"/>
      <c r="G28" s="144"/>
      <c r="H28" s="144"/>
      <c r="I28" s="144"/>
      <c r="J28" s="144"/>
      <c r="K28" s="144"/>
      <c r="L28" s="60"/>
      <c r="M28" s="1"/>
      <c r="O28" s="62" t="str">
        <f>INDEX({"S";"M";"T";"W";"T";"F";"S"},1+MOD(start_day+1-2,7))</f>
        <v>M</v>
      </c>
      <c r="P28" s="62" t="str">
        <f>INDEX({"S";"M";"T";"W";"T";"F";"S"},1+MOD(start_day+2-2,7))</f>
        <v>T</v>
      </c>
      <c r="Q28" s="62" t="str">
        <f>INDEX({"S";"M";"T";"W";"T";"F";"S"},1+MOD(start_day+3-2,7))</f>
        <v>W</v>
      </c>
      <c r="R28" s="62" t="str">
        <f>INDEX({"S";"M";"T";"W";"T";"F";"S"},1+MOD(start_day+4-2,7))</f>
        <v>T</v>
      </c>
      <c r="S28" s="62" t="str">
        <f>INDEX({"S";"M";"T";"W";"T";"F";"S"},1+MOD(start_day+5-2,7))</f>
        <v>F</v>
      </c>
      <c r="T28" s="62" t="str">
        <f>INDEX({"S";"M";"T";"W";"T";"F";"S"},1+MOD(start_day+6-2,7))</f>
        <v>S</v>
      </c>
      <c r="U28" s="62" t="str">
        <f>INDEX({"S";"M";"T";"W";"T";"F";"S"},1+MOD(start_day+7-2,7))</f>
        <v>S</v>
      </c>
      <c r="V28" s="63"/>
      <c r="W28" s="63"/>
      <c r="X28" s="62" t="str">
        <f>INDEX({"S";"M";"T";"W";"T";"F";"S"},1+MOD(start_day+1-2,7))</f>
        <v>M</v>
      </c>
      <c r="Y28" s="62" t="str">
        <f>INDEX({"S";"M";"T";"W";"T";"F";"S"},1+MOD(start_day+2-2,7))</f>
        <v>T</v>
      </c>
      <c r="Z28" s="62" t="str">
        <f>INDEX({"S";"M";"T";"W";"T";"F";"S"},1+MOD(start_day+3-2,7))</f>
        <v>W</v>
      </c>
      <c r="AA28" s="62" t="str">
        <f>INDEX({"S";"M";"T";"W";"T";"F";"S"},1+MOD(start_day+4-2,7))</f>
        <v>T</v>
      </c>
      <c r="AB28" s="62" t="str">
        <f>INDEX({"S";"M";"T";"W";"T";"F";"S"},1+MOD(start_day+5-2,7))</f>
        <v>F</v>
      </c>
      <c r="AC28" s="62" t="str">
        <f>INDEX({"S";"M";"T";"W";"T";"F";"S"},1+MOD(start_day+6-2,7))</f>
        <v>S</v>
      </c>
      <c r="AD28" s="62" t="str">
        <f>INDEX({"S";"M";"T";"W";"T";"F";"S"},1+MOD(start_day+7-2,7))</f>
        <v>S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 t="str">
        <f t="shared" ref="O29:U34" ca="1" si="0">IF(MONTH($O$27)&lt;&gt;MONTH($O$27-(WEEKDAY($O$27,1)-(start_day-1))-IF((WEEKDAY($O$27,1)-(start_day-1))&lt;=0,7,0)+(ROW(O29)-ROW($O$29))*7+(COLUMN(O29)-COLUMN($O$29)+1)),"",$O$27-(WEEKDAY($O$27,1)-(start_day-1))-IF((WEEKDAY($O$27,1)-(start_day-1))&lt;=0,7,0)+(ROW(O29)-ROW($O$29))*7+(COLUMN(O29)-COLUMN($O$29)+1))</f>
        <v/>
      </c>
      <c r="P29" s="65" t="str">
        <f t="shared" ca="1" si="0"/>
        <v/>
      </c>
      <c r="Q29" s="65" t="str">
        <f t="shared" ca="1" si="0"/>
        <v/>
      </c>
      <c r="R29" s="65" t="str">
        <f t="shared" ca="1" si="0"/>
        <v/>
      </c>
      <c r="S29" s="65" t="str">
        <f t="shared" ca="1" si="0"/>
        <v/>
      </c>
      <c r="T29" s="65" t="str">
        <f t="shared" ca="1" si="0"/>
        <v/>
      </c>
      <c r="U29" s="64">
        <f t="shared" ca="1" si="0"/>
        <v>45809</v>
      </c>
      <c r="V29" s="61"/>
      <c r="W29" s="61"/>
      <c r="X29" s="65" t="str">
        <f t="shared" ref="X29:AD34" ca="1" si="1">IF(MONTH($X$27)&lt;&gt;MONTH($X$27-(WEEKDAY($X$27,1)-(start_day-1))-IF((WEEKDAY($X$27,1)-(start_day-1))&lt;=0,7,0)+(ROW(X29)-ROW($X$29))*7+(COLUMN(X29)-COLUMN($X$29)+1)),"",$X$27-(WEEKDAY($X$27,1)-(start_day-1))-IF((WEEKDAY($X$27,1)-(start_day-1))&lt;=0,7,0)+(ROW(X29)-ROW($X$29))*7+(COLUMN(X29)-COLUMN($X$29)+1))</f>
        <v/>
      </c>
      <c r="Y29" s="65" t="str">
        <f t="shared" ca="1" si="1"/>
        <v/>
      </c>
      <c r="Z29" s="65" t="str">
        <f t="shared" ca="1" si="1"/>
        <v/>
      </c>
      <c r="AA29" s="65" t="str">
        <f t="shared" ca="1" si="1"/>
        <v/>
      </c>
      <c r="AB29" s="65">
        <f t="shared" ca="1" si="1"/>
        <v>45870</v>
      </c>
      <c r="AC29" s="65">
        <f t="shared" ca="1" si="1"/>
        <v>45871</v>
      </c>
      <c r="AD29" s="64">
        <f t="shared" ca="1" si="1"/>
        <v>45872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45810</v>
      </c>
      <c r="P30" s="65">
        <f t="shared" ca="1" si="0"/>
        <v>45811</v>
      </c>
      <c r="Q30" s="65">
        <f t="shared" ca="1" si="0"/>
        <v>45812</v>
      </c>
      <c r="R30" s="65">
        <f t="shared" ca="1" si="0"/>
        <v>45813</v>
      </c>
      <c r="S30" s="65">
        <f t="shared" ca="1" si="0"/>
        <v>45814</v>
      </c>
      <c r="T30" s="65">
        <f t="shared" ca="1" si="0"/>
        <v>45815</v>
      </c>
      <c r="U30" s="64">
        <f t="shared" ca="1" si="0"/>
        <v>45816</v>
      </c>
      <c r="V30" s="61"/>
      <c r="W30" s="61"/>
      <c r="X30" s="64">
        <f t="shared" ca="1" si="1"/>
        <v>45873</v>
      </c>
      <c r="Y30" s="65">
        <f t="shared" ca="1" si="1"/>
        <v>45874</v>
      </c>
      <c r="Z30" s="65">
        <f t="shared" ca="1" si="1"/>
        <v>45875</v>
      </c>
      <c r="AA30" s="65">
        <f t="shared" ca="1" si="1"/>
        <v>45876</v>
      </c>
      <c r="AB30" s="65">
        <f t="shared" ca="1" si="1"/>
        <v>45877</v>
      </c>
      <c r="AC30" s="65">
        <f t="shared" ca="1" si="1"/>
        <v>45878</v>
      </c>
      <c r="AD30" s="64">
        <f t="shared" ca="1" si="1"/>
        <v>45879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45817</v>
      </c>
      <c r="P31" s="65">
        <f t="shared" ca="1" si="0"/>
        <v>45818</v>
      </c>
      <c r="Q31" s="65">
        <f t="shared" ca="1" si="0"/>
        <v>45819</v>
      </c>
      <c r="R31" s="65">
        <f t="shared" ca="1" si="0"/>
        <v>45820</v>
      </c>
      <c r="S31" s="65">
        <f t="shared" ca="1" si="0"/>
        <v>45821</v>
      </c>
      <c r="T31" s="65">
        <f t="shared" ca="1" si="0"/>
        <v>45822</v>
      </c>
      <c r="U31" s="64">
        <f t="shared" ca="1" si="0"/>
        <v>45823</v>
      </c>
      <c r="V31" s="61"/>
      <c r="W31" s="61"/>
      <c r="X31" s="64">
        <f t="shared" ca="1" si="1"/>
        <v>45880</v>
      </c>
      <c r="Y31" s="65">
        <f t="shared" ca="1" si="1"/>
        <v>45881</v>
      </c>
      <c r="Z31" s="65">
        <f t="shared" ca="1" si="1"/>
        <v>45882</v>
      </c>
      <c r="AA31" s="65">
        <f t="shared" ca="1" si="1"/>
        <v>45883</v>
      </c>
      <c r="AB31" s="65">
        <f t="shared" ca="1" si="1"/>
        <v>45884</v>
      </c>
      <c r="AC31" s="65">
        <f t="shared" ca="1" si="1"/>
        <v>45885</v>
      </c>
      <c r="AD31" s="64">
        <f t="shared" ca="1" si="1"/>
        <v>45886</v>
      </c>
      <c r="AF31" s="1"/>
    </row>
    <row r="32" spans="1:42" ht="15" customHeight="1" x14ac:dyDescent="0.25">
      <c r="A32" s="1"/>
      <c r="C32" s="143"/>
      <c r="D32" s="143"/>
      <c r="E32" s="143"/>
      <c r="F32" s="143"/>
      <c r="G32" s="143"/>
      <c r="H32" s="143"/>
      <c r="I32" s="143"/>
      <c r="J32" s="143"/>
      <c r="K32" s="143"/>
      <c r="M32" s="1"/>
      <c r="O32" s="64">
        <f t="shared" ca="1" si="0"/>
        <v>45824</v>
      </c>
      <c r="P32" s="65">
        <f t="shared" ca="1" si="0"/>
        <v>45825</v>
      </c>
      <c r="Q32" s="65">
        <f t="shared" ca="1" si="0"/>
        <v>45826</v>
      </c>
      <c r="R32" s="65">
        <f t="shared" ca="1" si="0"/>
        <v>45827</v>
      </c>
      <c r="S32" s="65">
        <f t="shared" ca="1" si="0"/>
        <v>45828</v>
      </c>
      <c r="T32" s="65">
        <f t="shared" ca="1" si="0"/>
        <v>45829</v>
      </c>
      <c r="U32" s="64">
        <f t="shared" ca="1" si="0"/>
        <v>45830</v>
      </c>
      <c r="V32" s="61"/>
      <c r="W32" s="61"/>
      <c r="X32" s="64">
        <f t="shared" ca="1" si="1"/>
        <v>45887</v>
      </c>
      <c r="Y32" s="65">
        <f t="shared" ca="1" si="1"/>
        <v>45888</v>
      </c>
      <c r="Z32" s="65">
        <f t="shared" ca="1" si="1"/>
        <v>45889</v>
      </c>
      <c r="AA32" s="65">
        <f t="shared" ca="1" si="1"/>
        <v>45890</v>
      </c>
      <c r="AB32" s="65">
        <f t="shared" ca="1" si="1"/>
        <v>45891</v>
      </c>
      <c r="AC32" s="65">
        <f t="shared" ca="1" si="1"/>
        <v>45892</v>
      </c>
      <c r="AD32" s="64">
        <f t="shared" ca="1" si="1"/>
        <v>45893</v>
      </c>
      <c r="AF32" s="1"/>
    </row>
    <row r="33" spans="1:32" ht="15" customHeight="1" x14ac:dyDescent="0.25">
      <c r="A33" s="1"/>
      <c r="C33" s="142"/>
      <c r="D33" s="142"/>
      <c r="E33" s="142"/>
      <c r="F33" s="142"/>
      <c r="G33" s="142"/>
      <c r="H33" s="142"/>
      <c r="I33" s="142"/>
      <c r="J33" s="142"/>
      <c r="K33" s="142"/>
      <c r="M33" s="1"/>
      <c r="O33" s="64">
        <f t="shared" ca="1" si="0"/>
        <v>45831</v>
      </c>
      <c r="P33" s="65">
        <f t="shared" ca="1" si="0"/>
        <v>45832</v>
      </c>
      <c r="Q33" s="65">
        <f t="shared" ca="1" si="0"/>
        <v>45833</v>
      </c>
      <c r="R33" s="65">
        <f t="shared" ca="1" si="0"/>
        <v>45834</v>
      </c>
      <c r="S33" s="65">
        <f t="shared" ca="1" si="0"/>
        <v>45835</v>
      </c>
      <c r="T33" s="65">
        <f t="shared" ca="1" si="0"/>
        <v>45836</v>
      </c>
      <c r="U33" s="64">
        <f t="shared" ca="1" si="0"/>
        <v>45837</v>
      </c>
      <c r="V33" s="61"/>
      <c r="W33" s="61"/>
      <c r="X33" s="64">
        <f t="shared" ca="1" si="1"/>
        <v>45894</v>
      </c>
      <c r="Y33" s="65">
        <f t="shared" ca="1" si="1"/>
        <v>45895</v>
      </c>
      <c r="Z33" s="65">
        <f t="shared" ca="1" si="1"/>
        <v>45896</v>
      </c>
      <c r="AA33" s="65">
        <f t="shared" ca="1" si="1"/>
        <v>45897</v>
      </c>
      <c r="AB33" s="65">
        <f t="shared" ca="1" si="1"/>
        <v>45898</v>
      </c>
      <c r="AC33" s="65">
        <f t="shared" ca="1" si="1"/>
        <v>45899</v>
      </c>
      <c r="AD33" s="65">
        <f t="shared" ca="1" si="1"/>
        <v>45900</v>
      </c>
      <c r="AF33" s="1"/>
    </row>
    <row r="34" spans="1:32" x14ac:dyDescent="0.25">
      <c r="A34" s="1"/>
      <c r="M34" s="1"/>
      <c r="O34" s="64">
        <f t="shared" ca="1" si="0"/>
        <v>45838</v>
      </c>
      <c r="P34" s="65" t="str">
        <f t="shared" ca="1" si="0"/>
        <v/>
      </c>
      <c r="Q34" s="65" t="str">
        <f t="shared" ca="1" si="0"/>
        <v/>
      </c>
      <c r="R34" s="65" t="str">
        <f t="shared" ca="1" si="0"/>
        <v/>
      </c>
      <c r="S34" s="65" t="str">
        <f t="shared" ca="1" si="0"/>
        <v/>
      </c>
      <c r="T34" s="65" t="str">
        <f t="shared" ca="1" si="0"/>
        <v/>
      </c>
      <c r="U34" s="64" t="str">
        <f t="shared" ca="1" si="0"/>
        <v/>
      </c>
      <c r="V34" s="61"/>
      <c r="W34" s="61"/>
      <c r="X34" s="64" t="str">
        <f t="shared" ca="1" si="1"/>
        <v/>
      </c>
      <c r="Y34" s="65" t="str">
        <f t="shared" ca="1" si="1"/>
        <v/>
      </c>
      <c r="Z34" s="65" t="str">
        <f t="shared" ca="1" si="1"/>
        <v/>
      </c>
      <c r="AA34" s="65" t="str">
        <f t="shared" ca="1" si="1"/>
        <v/>
      </c>
      <c r="AB34" s="65" t="str">
        <f t="shared" ca="1" si="1"/>
        <v/>
      </c>
      <c r="AC34" s="65" t="str">
        <f t="shared" ca="1" si="1"/>
        <v/>
      </c>
      <c r="AD34" s="65" t="str">
        <f t="shared" ca="1" si="1"/>
        <v/>
      </c>
      <c r="AF34" s="1"/>
    </row>
    <row r="35" spans="1:32" x14ac:dyDescent="0.25">
      <c r="A35" s="1"/>
      <c r="M35" s="1"/>
      <c r="O35" s="64"/>
      <c r="P35" s="65"/>
      <c r="Q35" s="65"/>
      <c r="R35" s="65"/>
      <c r="S35" s="65"/>
      <c r="T35" s="65"/>
      <c r="U35" s="64"/>
      <c r="V35" s="61"/>
      <c r="W35" s="61"/>
      <c r="X35" s="64"/>
      <c r="Y35" s="65"/>
      <c r="Z35" s="65"/>
      <c r="AA35" s="65"/>
      <c r="AB35" s="65"/>
      <c r="AC35" s="65"/>
      <c r="AD35" s="65"/>
      <c r="AF35" s="1"/>
    </row>
    <row r="36" spans="1:32" ht="24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</sheetData>
  <mergeCells count="103">
    <mergeCell ref="O23:V23"/>
    <mergeCell ref="W23:AD23"/>
    <mergeCell ref="C2:AD2"/>
    <mergeCell ref="C5:D5"/>
    <mergeCell ref="E5:F5"/>
    <mergeCell ref="G5:H5"/>
    <mergeCell ref="I5:J5"/>
    <mergeCell ref="K5:M5"/>
    <mergeCell ref="O5:V5"/>
    <mergeCell ref="W5:AD5"/>
    <mergeCell ref="W6:AD6"/>
    <mergeCell ref="C7:D7"/>
    <mergeCell ref="E7:F7"/>
    <mergeCell ref="G7:H7"/>
    <mergeCell ref="I7:J7"/>
    <mergeCell ref="O7:V7"/>
    <mergeCell ref="W7:AD7"/>
    <mergeCell ref="C6:D6"/>
    <mergeCell ref="E6:F6"/>
    <mergeCell ref="G6:H6"/>
    <mergeCell ref="I6:J6"/>
    <mergeCell ref="K6:M6"/>
    <mergeCell ref="O6:V6"/>
    <mergeCell ref="K7:N7"/>
    <mergeCell ref="C8:D9"/>
    <mergeCell ref="E8:F8"/>
    <mergeCell ref="G8:H8"/>
    <mergeCell ref="I8:J8"/>
    <mergeCell ref="K8:M8"/>
    <mergeCell ref="W8:AD8"/>
    <mergeCell ref="E9:F9"/>
    <mergeCell ref="G9:H9"/>
    <mergeCell ref="I9:J9"/>
    <mergeCell ref="K9:M9"/>
    <mergeCell ref="O9:V9"/>
    <mergeCell ref="W9:AD9"/>
    <mergeCell ref="O8:V8"/>
    <mergeCell ref="W10:AD10"/>
    <mergeCell ref="C12:D13"/>
    <mergeCell ref="E13:F13"/>
    <mergeCell ref="G13:H13"/>
    <mergeCell ref="I13:J13"/>
    <mergeCell ref="K13:M13"/>
    <mergeCell ref="O13:V13"/>
    <mergeCell ref="W13:AD13"/>
    <mergeCell ref="C10:D10"/>
    <mergeCell ref="E10:F10"/>
    <mergeCell ref="G10:H10"/>
    <mergeCell ref="I10:J10"/>
    <mergeCell ref="O10:V10"/>
    <mergeCell ref="K10:N10"/>
    <mergeCell ref="O11:V11"/>
    <mergeCell ref="W14:AD14"/>
    <mergeCell ref="C15:D16"/>
    <mergeCell ref="E16:F16"/>
    <mergeCell ref="G16:H16"/>
    <mergeCell ref="I16:J16"/>
    <mergeCell ref="K16:M16"/>
    <mergeCell ref="O16:V16"/>
    <mergeCell ref="W16:AD16"/>
    <mergeCell ref="C14:D14"/>
    <mergeCell ref="E14:F14"/>
    <mergeCell ref="G14:H14"/>
    <mergeCell ref="I14:J14"/>
    <mergeCell ref="O14:V14"/>
    <mergeCell ref="K14:N14"/>
    <mergeCell ref="W17:AD17"/>
    <mergeCell ref="C18:D19"/>
    <mergeCell ref="E19:F19"/>
    <mergeCell ref="G19:H19"/>
    <mergeCell ref="I19:J19"/>
    <mergeCell ref="O19:V19"/>
    <mergeCell ref="W19:AD19"/>
    <mergeCell ref="C17:D17"/>
    <mergeCell ref="E17:F17"/>
    <mergeCell ref="G17:H17"/>
    <mergeCell ref="I17:J17"/>
    <mergeCell ref="O17:V17"/>
    <mergeCell ref="K17:N17"/>
    <mergeCell ref="C32:K33"/>
    <mergeCell ref="I18:J18"/>
    <mergeCell ref="W20:AD20"/>
    <mergeCell ref="C27:K28"/>
    <mergeCell ref="O27:U27"/>
    <mergeCell ref="X27:AD27"/>
    <mergeCell ref="C29:K29"/>
    <mergeCell ref="C30:K31"/>
    <mergeCell ref="C20:D20"/>
    <mergeCell ref="E20:F20"/>
    <mergeCell ref="G20:H20"/>
    <mergeCell ref="I20:J20"/>
    <mergeCell ref="O20:V20"/>
    <mergeCell ref="C21:D22"/>
    <mergeCell ref="I21:J21"/>
    <mergeCell ref="E22:F22"/>
    <mergeCell ref="G22:H22"/>
    <mergeCell ref="I22:J22"/>
    <mergeCell ref="O22:V22"/>
    <mergeCell ref="W22:AD22"/>
    <mergeCell ref="C23:D23"/>
    <mergeCell ref="E23:F23"/>
    <mergeCell ref="G23:H23"/>
    <mergeCell ref="I23:J23"/>
  </mergeCells>
  <conditionalFormatting sqref="C6 E6 G6 I6 K6:L6 O6 W6 C8 E9 G9 I9 K9:L9 O9 W9 C12 E13 G13 I13 K13:L13 O13 W13 C15 E16 G16 I16 K16:L16 O16 W16 C18 E19 G19 I19 K19:L19 O19 W19">
    <cfRule type="expression" dxfId="23" priority="3">
      <formula>MONTH(C6)&lt;&gt;MONTH($C$2)</formula>
    </cfRule>
    <cfRule type="expression" dxfId="22" priority="4">
      <formula>OR(WEEKDAY(C6,1)=1,WEEKDAY(C6,1)=7)</formula>
    </cfRule>
  </conditionalFormatting>
  <conditionalFormatting sqref="C21 E22 G22 I22 K22:L22 O22 W22">
    <cfRule type="expression" dxfId="21" priority="1">
      <formula>MONTH(C21)&lt;&gt;MONTH($C$2)</formula>
    </cfRule>
    <cfRule type="expression" dxfId="20" priority="2">
      <formula>OR(WEEKDAY(C21,1)=1,WEEKDAY(C21,1)=7)</formula>
    </cfRule>
  </conditionalFormatting>
  <dataValidations count="7">
    <dataValidation allowBlank="1" showInputMessage="1" showErrorMessage="1" prompt="To change the calendar year, go to cell P8 in About sheet" sqref="C2:AD3" xr:uid="{2A82700A-EF08-42AE-8ED0-F3857CD3A6B2}"/>
    <dataValidation allowBlank="1" showInputMessage="1" showErrorMessage="1" prompt="Calendar days are automatically updated" sqref="C6:D6" xr:uid="{DA52DB12-3BCC-4B60-A459-62CDE6BE42B2}"/>
    <dataValidation allowBlank="1" showInputMessage="1" showErrorMessage="1" prompt="To change the starting day of the week, go to cell P12 in About sheet" sqref="C5:D5" xr:uid="{72A852CA-0175-4BBE-9283-32CA4185152D}"/>
    <dataValidation allowBlank="1" showInputMessage="1" showErrorMessage="1" prompt="Enter daily notes below the calendar days, such as this cell" sqref="C7:D7" xr:uid="{3EF35D11-A84C-4AC5-9769-A96193F5D092}"/>
    <dataValidation allowBlank="1" showInputMessage="1" showErrorMessage="1" prompt="Enter monthly notes in cells C24 to K28" sqref="C27:K28" xr:uid="{30E839CF-A9B1-4871-B825-EDA8997B9E20}"/>
    <dataValidation allowBlank="1" showInputMessage="1" showErrorMessage="1" prompt="Previous month calendar" sqref="O27:U27" xr:uid="{F0BF4938-CAE8-4B84-B318-95D6F7190E86}"/>
    <dataValidation allowBlank="1" showInputMessage="1" showErrorMessage="1" prompt="Next month calendar" sqref="X27:AD27" xr:uid="{93188DD1-1CC2-447F-8E3F-81CFD51C3583}"/>
  </dataValidations>
  <hyperlinks>
    <hyperlink ref="O7:V7" r:id="rId1" display="https://smalandstouren.nu/deltavlingar/" xr:uid="{92B58610-10B5-4FF2-BDFC-2C6AACB3CE1E}"/>
    <hyperlink ref="O17:V17" r:id="rId2" display="https://smalandstouren.nu/deltavlingar/" xr:uid="{0E61D2BF-68CC-45A8-88CD-2AA8328E416F}"/>
    <hyperlink ref="J3" r:id="rId3" xr:uid="{F4617B6E-3C44-4895-8350-DF0D6D331D55}"/>
    <hyperlink ref="J4" r:id="rId4" display="DG Events 3manna" xr:uid="{9EE943C7-511F-406F-9789-894F57D2A9A8}"/>
    <hyperlink ref="O10:V10" r:id="rId5" display="https://tjing.se/event/e0767730-a92d-430c-83c1-d70d76376f16" xr:uid="{3F3801DB-26AC-427B-9C6B-684F615DA750}"/>
    <hyperlink ref="W10:AD10" r:id="rId6" display="https://tjing.se/event/e0767730-a92d-430c-83c1-d70d76376f16" xr:uid="{0F52007B-2C87-4089-84D4-30B70F831F00}"/>
  </hyperlinks>
  <printOptions horizontalCentered="1"/>
  <pageMargins left="0.5" right="0.5" top="0.25" bottom="0.25" header="0.25" footer="0.25"/>
  <pageSetup scale="88" orientation="landscape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tabColor rgb="FF92D050"/>
    <pageSetUpPr fitToPage="1"/>
  </sheetPr>
  <dimension ref="A1:AP34"/>
  <sheetViews>
    <sheetView showGridLines="0" topLeftCell="A7" zoomScaleNormal="100" workbookViewId="0">
      <selection activeCell="O15" sqref="O15:V15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8.44140625" style="3" customWidth="1"/>
    <col min="9" max="9" width="5.5546875" style="3" customWidth="1"/>
    <col min="10" max="10" width="12.5546875" style="3" customWidth="1"/>
    <col min="11" max="12" width="5.5546875" style="3" customWidth="1"/>
    <col min="13" max="13" width="3.33203125" style="3" customWidth="1"/>
    <col min="14" max="14" width="5.5546875" style="3" hidden="1" customWidth="1"/>
    <col min="15" max="21" width="2.5546875" style="3" customWidth="1"/>
    <col min="22" max="22" width="7.44140625" style="3" customWidth="1"/>
    <col min="23" max="29" width="2.5546875" style="3" customWidth="1"/>
    <col min="30" max="30" width="6.3320312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140">
        <f ca="1">DATE(About!P8,8,1)</f>
        <v>45870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thickBot="1" x14ac:dyDescent="0.4">
      <c r="A4" s="35"/>
      <c r="C4" s="131">
        <f ca="1">C5</f>
        <v>45866</v>
      </c>
      <c r="D4" s="131"/>
      <c r="E4" s="131">
        <f ca="1">E5</f>
        <v>45867</v>
      </c>
      <c r="F4" s="131"/>
      <c r="G4" s="131">
        <f ca="1">G5</f>
        <v>45868</v>
      </c>
      <c r="H4" s="131"/>
      <c r="I4" s="131">
        <f ca="1">I5</f>
        <v>45869</v>
      </c>
      <c r="J4" s="131"/>
      <c r="K4" s="131">
        <f ca="1">K5</f>
        <v>45870</v>
      </c>
      <c r="L4" s="131"/>
      <c r="M4" s="131"/>
      <c r="N4" s="37"/>
      <c r="O4" s="131">
        <f ca="1">O5</f>
        <v>45871</v>
      </c>
      <c r="P4" s="131"/>
      <c r="Q4" s="131"/>
      <c r="R4" s="131"/>
      <c r="S4" s="131"/>
      <c r="T4" s="131"/>
      <c r="U4" s="131"/>
      <c r="V4" s="131"/>
      <c r="W4" s="131">
        <f ca="1">W5</f>
        <v>45872</v>
      </c>
      <c r="X4" s="131"/>
      <c r="Y4" s="131"/>
      <c r="Z4" s="131"/>
      <c r="AA4" s="131"/>
      <c r="AB4" s="131"/>
      <c r="AC4" s="131"/>
      <c r="AD4" s="131"/>
      <c r="AF4" s="38"/>
      <c r="AG4" s="39"/>
      <c r="AH4" s="39"/>
      <c r="AI4" s="39"/>
      <c r="AJ4" s="39"/>
    </row>
    <row r="5" spans="1:36" ht="24.9" customHeight="1" x14ac:dyDescent="0.3">
      <c r="A5" s="1"/>
      <c r="C5" s="138">
        <f ca="1">$C$2-(WEEKDAY($C$2,1)-(start_day-1))-IF((WEEKDAY($C$2,1)-(start_day-1))&lt;=0,7,0)+1</f>
        <v>45866</v>
      </c>
      <c r="D5" s="139"/>
      <c r="E5" s="138">
        <f ca="1">C5+1</f>
        <v>45867</v>
      </c>
      <c r="F5" s="139"/>
      <c r="G5" s="138">
        <f ca="1">E5+1</f>
        <v>45868</v>
      </c>
      <c r="H5" s="139"/>
      <c r="I5" s="138">
        <f ca="1">G5+1</f>
        <v>45869</v>
      </c>
      <c r="J5" s="139"/>
      <c r="K5" s="138">
        <f ca="1">I5+1</f>
        <v>45870</v>
      </c>
      <c r="L5" s="141"/>
      <c r="M5" s="141"/>
      <c r="N5" s="93"/>
      <c r="O5" s="201">
        <f ca="1">K5+1</f>
        <v>45871</v>
      </c>
      <c r="P5" s="202"/>
      <c r="Q5" s="202"/>
      <c r="R5" s="202"/>
      <c r="S5" s="202"/>
      <c r="T5" s="202"/>
      <c r="U5" s="202"/>
      <c r="V5" s="203"/>
      <c r="W5" s="204">
        <f ca="1">O5+1</f>
        <v>45872</v>
      </c>
      <c r="X5" s="205"/>
      <c r="Y5" s="205"/>
      <c r="Z5" s="205"/>
      <c r="AA5" s="205"/>
      <c r="AB5" s="205"/>
      <c r="AC5" s="205"/>
      <c r="AD5" s="206"/>
      <c r="AF5" s="40"/>
      <c r="AG5" s="41"/>
      <c r="AH5" s="41"/>
      <c r="AI5" s="41"/>
      <c r="AJ5" s="41"/>
    </row>
    <row r="6" spans="1:36" s="43" customFormat="1" ht="75" customHeight="1" thickBot="1" x14ac:dyDescent="0.3">
      <c r="A6" s="42"/>
      <c r="C6" s="128"/>
      <c r="D6" s="130"/>
      <c r="E6" s="128"/>
      <c r="F6" s="130"/>
      <c r="G6" s="132"/>
      <c r="H6" s="134"/>
      <c r="I6" s="128"/>
      <c r="J6" s="130"/>
      <c r="K6" s="128"/>
      <c r="L6" s="129"/>
      <c r="M6" s="129"/>
      <c r="N6" s="129"/>
      <c r="O6" s="194" t="s">
        <v>65</v>
      </c>
      <c r="P6" s="195"/>
      <c r="Q6" s="195"/>
      <c r="R6" s="195"/>
      <c r="S6" s="195"/>
      <c r="T6" s="195"/>
      <c r="U6" s="195"/>
      <c r="V6" s="196"/>
      <c r="W6" s="190" t="s">
        <v>45</v>
      </c>
      <c r="X6" s="191"/>
      <c r="Y6" s="191"/>
      <c r="Z6" s="191"/>
      <c r="AA6" s="191"/>
      <c r="AB6" s="191"/>
      <c r="AC6" s="191"/>
      <c r="AD6" s="189"/>
      <c r="AE6" s="7"/>
      <c r="AF6" s="42"/>
    </row>
    <row r="7" spans="1:36" ht="18.75" customHeight="1" thickBot="1" x14ac:dyDescent="0.3">
      <c r="A7" s="1"/>
      <c r="C7" s="138">
        <f ca="1">W5+1</f>
        <v>45873</v>
      </c>
      <c r="D7" s="139"/>
      <c r="E7" s="132"/>
      <c r="F7" s="133"/>
      <c r="G7" s="198"/>
      <c r="H7" s="200"/>
      <c r="I7" s="267"/>
      <c r="J7" s="134"/>
      <c r="K7" s="132"/>
      <c r="L7" s="133"/>
      <c r="M7" s="133"/>
      <c r="N7" s="79"/>
      <c r="O7" s="178"/>
      <c r="P7" s="179"/>
      <c r="Q7" s="179"/>
      <c r="R7" s="179"/>
      <c r="S7" s="179"/>
      <c r="T7" s="179"/>
      <c r="U7" s="179"/>
      <c r="V7" s="180"/>
      <c r="W7" s="271" t="s">
        <v>18</v>
      </c>
      <c r="X7" s="272"/>
      <c r="Y7" s="272"/>
      <c r="Z7" s="272"/>
      <c r="AA7" s="272"/>
      <c r="AB7" s="272"/>
      <c r="AC7" s="272"/>
      <c r="AD7" s="273"/>
      <c r="AF7" s="1"/>
    </row>
    <row r="8" spans="1:36" s="7" customFormat="1" ht="15" customHeight="1" x14ac:dyDescent="0.25">
      <c r="A8" s="4"/>
      <c r="C8" s="138"/>
      <c r="D8" s="139"/>
      <c r="E8" s="135">
        <f ca="1">C7+1</f>
        <v>45874</v>
      </c>
      <c r="F8" s="136"/>
      <c r="G8" s="192">
        <f ca="1">E8+1</f>
        <v>45875</v>
      </c>
      <c r="H8" s="193"/>
      <c r="I8" s="136">
        <f ca="1">G8+1</f>
        <v>45876</v>
      </c>
      <c r="J8" s="137"/>
      <c r="K8" s="135">
        <f ca="1">I8+1</f>
        <v>45877</v>
      </c>
      <c r="L8" s="136"/>
      <c r="M8" s="136"/>
      <c r="N8" s="51"/>
      <c r="O8" s="149">
        <f ca="1">K8+1</f>
        <v>45878</v>
      </c>
      <c r="P8" s="150"/>
      <c r="Q8" s="150"/>
      <c r="R8" s="150"/>
      <c r="S8" s="150"/>
      <c r="T8" s="150"/>
      <c r="U8" s="150"/>
      <c r="V8" s="151"/>
      <c r="W8" s="149">
        <f ca="1">O8+1</f>
        <v>45879</v>
      </c>
      <c r="X8" s="150"/>
      <c r="Y8" s="150"/>
      <c r="Z8" s="150"/>
      <c r="AA8" s="150"/>
      <c r="AB8" s="150"/>
      <c r="AC8" s="150"/>
      <c r="AD8" s="151"/>
      <c r="AF8" s="4"/>
    </row>
    <row r="9" spans="1:36" s="43" customFormat="1" ht="75" customHeight="1" thickBot="1" x14ac:dyDescent="0.3">
      <c r="A9" s="42"/>
      <c r="C9" s="128"/>
      <c r="D9" s="130"/>
      <c r="E9" s="128"/>
      <c r="F9" s="129"/>
      <c r="G9" s="188" t="s">
        <v>37</v>
      </c>
      <c r="H9" s="189"/>
      <c r="I9" s="267" t="s">
        <v>36</v>
      </c>
      <c r="J9" s="134"/>
      <c r="K9" s="245" t="s">
        <v>38</v>
      </c>
      <c r="L9" s="129"/>
      <c r="M9" s="129"/>
      <c r="N9" s="129"/>
      <c r="O9" s="268" t="s">
        <v>66</v>
      </c>
      <c r="P9" s="269"/>
      <c r="Q9" s="269"/>
      <c r="R9" s="269"/>
      <c r="S9" s="269"/>
      <c r="T9" s="269"/>
      <c r="U9" s="269"/>
      <c r="V9" s="270"/>
      <c r="W9" s="211" t="s">
        <v>24</v>
      </c>
      <c r="X9" s="212"/>
      <c r="Y9" s="212"/>
      <c r="Z9" s="212"/>
      <c r="AA9" s="212"/>
      <c r="AB9" s="212"/>
      <c r="AC9" s="212"/>
      <c r="AD9" s="213"/>
      <c r="AE9" s="7"/>
      <c r="AF9" s="42"/>
    </row>
    <row r="10" spans="1:36" s="43" customFormat="1" ht="9.9" customHeight="1" x14ac:dyDescent="0.25">
      <c r="A10" s="42"/>
      <c r="C10" s="138">
        <f ca="1">W8+1</f>
        <v>45880</v>
      </c>
      <c r="D10" s="139"/>
      <c r="E10" s="45"/>
      <c r="F10" s="79"/>
      <c r="G10" s="99"/>
      <c r="H10" s="101"/>
      <c r="I10" s="79"/>
      <c r="J10" s="78"/>
      <c r="K10" s="45"/>
      <c r="L10" s="79"/>
      <c r="M10" s="79"/>
      <c r="N10" s="79"/>
      <c r="O10" s="90"/>
      <c r="P10" s="91"/>
      <c r="Q10" s="91"/>
      <c r="R10" s="91"/>
      <c r="S10" s="91"/>
      <c r="T10" s="91"/>
      <c r="U10" s="91"/>
      <c r="V10" s="92"/>
      <c r="W10" s="124"/>
      <c r="X10" s="125"/>
      <c r="Y10" s="125"/>
      <c r="Z10" s="125"/>
      <c r="AA10" s="125"/>
      <c r="AB10" s="125"/>
      <c r="AC10" s="125"/>
      <c r="AD10" s="126"/>
      <c r="AE10" s="7"/>
      <c r="AF10" s="42"/>
    </row>
    <row r="11" spans="1:36" s="7" customFormat="1" ht="15" customHeight="1" x14ac:dyDescent="0.25">
      <c r="A11" s="4"/>
      <c r="C11" s="138"/>
      <c r="D11" s="139"/>
      <c r="E11" s="135">
        <f ca="1">C10+1</f>
        <v>45881</v>
      </c>
      <c r="F11" s="136"/>
      <c r="G11" s="192">
        <f ca="1">E11+1</f>
        <v>45882</v>
      </c>
      <c r="H11" s="193"/>
      <c r="I11" s="136">
        <f ca="1">G11+1</f>
        <v>45883</v>
      </c>
      <c r="J11" s="137"/>
      <c r="K11" s="135">
        <f ca="1">I11+1</f>
        <v>45884</v>
      </c>
      <c r="L11" s="136"/>
      <c r="M11" s="136"/>
      <c r="N11" s="51"/>
      <c r="O11" s="149">
        <f ca="1">K11+1</f>
        <v>45885</v>
      </c>
      <c r="P11" s="150"/>
      <c r="Q11" s="150"/>
      <c r="R11" s="150"/>
      <c r="S11" s="150"/>
      <c r="T11" s="150"/>
      <c r="U11" s="150"/>
      <c r="V11" s="151"/>
      <c r="W11" s="264">
        <f ca="1">O11+1</f>
        <v>45886</v>
      </c>
      <c r="X11" s="265"/>
      <c r="Y11" s="265"/>
      <c r="Z11" s="265"/>
      <c r="AA11" s="265"/>
      <c r="AB11" s="265"/>
      <c r="AC11" s="265"/>
      <c r="AD11" s="266"/>
      <c r="AF11" s="4"/>
      <c r="AJ11" s="3"/>
    </row>
    <row r="12" spans="1:36" s="43" customFormat="1" ht="75" customHeight="1" thickBot="1" x14ac:dyDescent="0.3">
      <c r="A12" s="42"/>
      <c r="C12" s="128"/>
      <c r="D12" s="130"/>
      <c r="E12" s="128"/>
      <c r="F12" s="129"/>
      <c r="G12" s="242" t="s">
        <v>45</v>
      </c>
      <c r="H12" s="243"/>
      <c r="I12" s="129"/>
      <c r="J12" s="130"/>
      <c r="K12" s="128"/>
      <c r="L12" s="129"/>
      <c r="M12" s="129"/>
      <c r="N12" s="129"/>
      <c r="O12" s="261" t="s">
        <v>25</v>
      </c>
      <c r="P12" s="262"/>
      <c r="Q12" s="262"/>
      <c r="R12" s="262"/>
      <c r="S12" s="262"/>
      <c r="T12" s="262"/>
      <c r="U12" s="262"/>
      <c r="V12" s="263"/>
      <c r="W12" s="253" t="s">
        <v>69</v>
      </c>
      <c r="X12" s="254"/>
      <c r="Y12" s="254"/>
      <c r="Z12" s="254"/>
      <c r="AA12" s="254"/>
      <c r="AB12" s="254"/>
      <c r="AC12" s="254"/>
      <c r="AD12" s="255"/>
      <c r="AE12" s="7"/>
      <c r="AF12" s="42"/>
    </row>
    <row r="13" spans="1:36" s="43" customFormat="1" ht="9.9" customHeight="1" x14ac:dyDescent="0.25">
      <c r="A13" s="42"/>
      <c r="C13" s="138">
        <f ca="1">W11+1</f>
        <v>45887</v>
      </c>
      <c r="D13" s="139"/>
      <c r="E13" s="45"/>
      <c r="F13" s="79"/>
      <c r="G13" s="99"/>
      <c r="H13" s="101"/>
      <c r="I13" s="79"/>
      <c r="J13" s="78"/>
      <c r="K13" s="45"/>
      <c r="L13" s="79"/>
      <c r="M13" s="79"/>
      <c r="N13" s="79"/>
      <c r="O13" s="114" t="s">
        <v>67</v>
      </c>
      <c r="P13" s="115"/>
      <c r="Q13" s="115"/>
      <c r="R13" s="115"/>
      <c r="S13" s="115"/>
      <c r="T13" s="115"/>
      <c r="U13" s="115"/>
      <c r="V13" s="115"/>
      <c r="W13" s="94"/>
      <c r="X13" s="95"/>
      <c r="Y13" s="95"/>
      <c r="Z13" s="95"/>
      <c r="AA13" s="95"/>
      <c r="AB13" s="95"/>
      <c r="AC13" s="95"/>
      <c r="AD13" s="96"/>
      <c r="AE13" s="7"/>
      <c r="AF13" s="42"/>
    </row>
    <row r="14" spans="1:36" s="7" customFormat="1" ht="15" customHeight="1" thickBot="1" x14ac:dyDescent="0.3">
      <c r="A14" s="4"/>
      <c r="C14" s="138"/>
      <c r="D14" s="139"/>
      <c r="E14" s="135">
        <f ca="1">C13+1</f>
        <v>45888</v>
      </c>
      <c r="F14" s="136"/>
      <c r="G14" s="192">
        <f ca="1">E14+1</f>
        <v>45889</v>
      </c>
      <c r="H14" s="193"/>
      <c r="I14" s="136">
        <f ca="1">G14+1</f>
        <v>45890</v>
      </c>
      <c r="J14" s="137"/>
      <c r="K14" s="135">
        <f ca="1">I14+1</f>
        <v>45891</v>
      </c>
      <c r="L14" s="136"/>
      <c r="M14" s="136"/>
      <c r="N14" s="51"/>
      <c r="O14" s="256">
        <f ca="1">K14+1</f>
        <v>45892</v>
      </c>
      <c r="P14" s="257"/>
      <c r="Q14" s="257"/>
      <c r="R14" s="257"/>
      <c r="S14" s="257"/>
      <c r="T14" s="257"/>
      <c r="U14" s="257"/>
      <c r="V14" s="257"/>
      <c r="W14" s="258">
        <f ca="1">O14+1</f>
        <v>45893</v>
      </c>
      <c r="X14" s="259"/>
      <c r="Y14" s="259"/>
      <c r="Z14" s="259"/>
      <c r="AA14" s="259"/>
      <c r="AB14" s="259"/>
      <c r="AC14" s="259"/>
      <c r="AD14" s="260"/>
      <c r="AF14" s="4"/>
    </row>
    <row r="15" spans="1:36" s="43" customFormat="1" ht="75" customHeight="1" thickBot="1" x14ac:dyDescent="0.3">
      <c r="A15" s="42"/>
      <c r="C15" s="128"/>
      <c r="D15" s="130"/>
      <c r="E15" s="128"/>
      <c r="F15" s="129"/>
      <c r="G15" s="242" t="s">
        <v>45</v>
      </c>
      <c r="H15" s="243"/>
      <c r="I15" s="129"/>
      <c r="J15" s="130"/>
      <c r="K15" s="128"/>
      <c r="L15" s="129"/>
      <c r="M15" s="129"/>
      <c r="N15" s="129"/>
      <c r="O15" s="251" t="s">
        <v>34</v>
      </c>
      <c r="P15" s="252"/>
      <c r="Q15" s="252"/>
      <c r="R15" s="252"/>
      <c r="S15" s="252"/>
      <c r="T15" s="252"/>
      <c r="U15" s="252"/>
      <c r="V15" s="252"/>
      <c r="W15" s="214" t="s">
        <v>18</v>
      </c>
      <c r="X15" s="215"/>
      <c r="Y15" s="215"/>
      <c r="Z15" s="215"/>
      <c r="AA15" s="215"/>
      <c r="AB15" s="215"/>
      <c r="AC15" s="215"/>
      <c r="AD15" s="216"/>
      <c r="AE15" s="7"/>
      <c r="AF15" s="42"/>
    </row>
    <row r="16" spans="1:36" s="43" customFormat="1" ht="9.9" customHeight="1" x14ac:dyDescent="0.25">
      <c r="A16" s="42"/>
      <c r="C16" s="138">
        <f ca="1">W14+1</f>
        <v>45894</v>
      </c>
      <c r="D16" s="139"/>
      <c r="E16" s="45"/>
      <c r="F16" s="79"/>
      <c r="G16" s="105"/>
      <c r="H16" s="106"/>
      <c r="I16" s="158"/>
      <c r="J16" s="157"/>
      <c r="K16" s="66"/>
      <c r="L16" s="68"/>
      <c r="M16" s="68"/>
      <c r="N16" s="67"/>
      <c r="O16" s="45"/>
      <c r="P16" s="79"/>
      <c r="Q16" s="79"/>
      <c r="R16" s="79"/>
      <c r="S16" s="79"/>
      <c r="T16" s="79"/>
      <c r="U16" s="79"/>
      <c r="V16" s="79"/>
      <c r="W16" s="99"/>
      <c r="X16" s="100"/>
      <c r="Y16" s="100"/>
      <c r="Z16" s="100"/>
      <c r="AA16" s="100"/>
      <c r="AB16" s="100"/>
      <c r="AC16" s="100"/>
      <c r="AD16" s="101"/>
      <c r="AE16" s="7"/>
      <c r="AF16" s="42"/>
    </row>
    <row r="17" spans="1:42" s="7" customFormat="1" ht="15" customHeight="1" x14ac:dyDescent="0.25">
      <c r="A17" s="4"/>
      <c r="C17" s="138"/>
      <c r="D17" s="139"/>
      <c r="E17" s="135">
        <f ca="1">C16+1</f>
        <v>45895</v>
      </c>
      <c r="F17" s="136"/>
      <c r="G17" s="192">
        <f ca="1">E17+1</f>
        <v>45896</v>
      </c>
      <c r="H17" s="193"/>
      <c r="I17" s="136">
        <f ca="1">G17+1</f>
        <v>45897</v>
      </c>
      <c r="J17" s="137"/>
      <c r="K17" s="46">
        <f ca="1">I17+1</f>
        <v>45898</v>
      </c>
      <c r="L17" s="51"/>
      <c r="M17" s="51"/>
      <c r="N17" s="69"/>
      <c r="O17" s="135">
        <f ca="1">K17+1</f>
        <v>45899</v>
      </c>
      <c r="P17" s="136"/>
      <c r="Q17" s="136"/>
      <c r="R17" s="136"/>
      <c r="S17" s="136"/>
      <c r="T17" s="136"/>
      <c r="U17" s="136"/>
      <c r="V17" s="136"/>
      <c r="W17" s="192">
        <f ca="1">O17+1</f>
        <v>45900</v>
      </c>
      <c r="X17" s="197"/>
      <c r="Y17" s="197"/>
      <c r="Z17" s="197"/>
      <c r="AA17" s="197"/>
      <c r="AB17" s="197"/>
      <c r="AC17" s="197"/>
      <c r="AD17" s="193"/>
      <c r="AF17" s="4"/>
    </row>
    <row r="18" spans="1:42" s="43" customFormat="1" ht="75" customHeight="1" thickBot="1" x14ac:dyDescent="0.3">
      <c r="A18" s="42"/>
      <c r="C18" s="128"/>
      <c r="D18" s="130"/>
      <c r="E18" s="128"/>
      <c r="F18" s="129"/>
      <c r="G18" s="242" t="s">
        <v>45</v>
      </c>
      <c r="H18" s="243"/>
      <c r="I18" s="129"/>
      <c r="J18" s="130"/>
      <c r="K18" s="73"/>
      <c r="L18" s="14"/>
      <c r="M18" s="14"/>
      <c r="N18" s="44"/>
      <c r="O18" s="245" t="s">
        <v>78</v>
      </c>
      <c r="P18" s="129"/>
      <c r="Q18" s="129"/>
      <c r="R18" s="129"/>
      <c r="S18" s="129"/>
      <c r="T18" s="129"/>
      <c r="U18" s="129"/>
      <c r="V18" s="129"/>
      <c r="W18" s="188" t="s">
        <v>53</v>
      </c>
      <c r="X18" s="191"/>
      <c r="Y18" s="191"/>
      <c r="Z18" s="191"/>
      <c r="AA18" s="191"/>
      <c r="AB18" s="191"/>
      <c r="AC18" s="191"/>
      <c r="AD18" s="189"/>
      <c r="AE18" s="7"/>
      <c r="AF18" s="42"/>
      <c r="AP18" s="3"/>
    </row>
    <row r="19" spans="1:42" s="43" customFormat="1" ht="9.9" customHeight="1" x14ac:dyDescent="0.25">
      <c r="A19" s="42"/>
      <c r="C19" s="138">
        <f ca="1">W17+1</f>
        <v>45901</v>
      </c>
      <c r="D19" s="139"/>
      <c r="E19" s="45"/>
      <c r="F19" s="78"/>
      <c r="G19" s="45"/>
      <c r="H19" s="78"/>
      <c r="I19" s="156"/>
      <c r="J19" s="15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138"/>
      <c r="D20" s="139"/>
      <c r="E20" s="135">
        <f ca="1">C19+1</f>
        <v>45902</v>
      </c>
      <c r="F20" s="137"/>
      <c r="G20" s="135">
        <f ca="1">E20+1</f>
        <v>45903</v>
      </c>
      <c r="H20" s="137"/>
      <c r="I20" s="135">
        <f ca="1">G20+1</f>
        <v>45904</v>
      </c>
      <c r="J20" s="137"/>
      <c r="K20" s="46">
        <f ca="1">I20+1</f>
        <v>45905</v>
      </c>
      <c r="L20" s="51"/>
      <c r="M20" s="51"/>
      <c r="N20" s="69"/>
      <c r="O20" s="135">
        <f ca="1">K20+1</f>
        <v>45906</v>
      </c>
      <c r="P20" s="136"/>
      <c r="Q20" s="136"/>
      <c r="R20" s="136"/>
      <c r="S20" s="136"/>
      <c r="T20" s="136"/>
      <c r="U20" s="136"/>
      <c r="V20" s="137"/>
      <c r="W20" s="135">
        <f ca="1">O20+1</f>
        <v>45907</v>
      </c>
      <c r="X20" s="136"/>
      <c r="Y20" s="136"/>
      <c r="Z20" s="136"/>
      <c r="AA20" s="136"/>
      <c r="AB20" s="136"/>
      <c r="AC20" s="136"/>
      <c r="AD20" s="137"/>
      <c r="AF20" s="4"/>
    </row>
    <row r="21" spans="1:42" s="43" customFormat="1" ht="75" customHeight="1" x14ac:dyDescent="0.25">
      <c r="A21" s="42"/>
      <c r="C21" s="128"/>
      <c r="D21" s="130"/>
      <c r="E21" s="128"/>
      <c r="F21" s="130"/>
      <c r="G21" s="128"/>
      <c r="H21" s="130"/>
      <c r="I21" s="128"/>
      <c r="J21" s="130"/>
      <c r="K21" s="73"/>
      <c r="L21" s="14"/>
      <c r="M21" s="14"/>
      <c r="N21" s="44"/>
      <c r="O21" s="128"/>
      <c r="P21" s="129"/>
      <c r="Q21" s="129"/>
      <c r="R21" s="129"/>
      <c r="S21" s="129"/>
      <c r="T21" s="129"/>
      <c r="U21" s="129"/>
      <c r="V21" s="130"/>
      <c r="W21" s="128"/>
      <c r="X21" s="129"/>
      <c r="Y21" s="129"/>
      <c r="Z21" s="129"/>
      <c r="AA21" s="129"/>
      <c r="AB21" s="129"/>
      <c r="AC21" s="129"/>
      <c r="AD21" s="130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44" t="s">
        <v>0</v>
      </c>
      <c r="D25" s="144"/>
      <c r="E25" s="144"/>
      <c r="F25" s="144"/>
      <c r="G25" s="144"/>
      <c r="H25" s="144"/>
      <c r="I25" s="144"/>
      <c r="J25" s="144"/>
      <c r="K25" s="144"/>
      <c r="L25" s="60"/>
      <c r="M25" s="1"/>
      <c r="O25" s="145">
        <f ca="1">DATE(YEAR(C2),MONTH(C2)-1,1)</f>
        <v>45839</v>
      </c>
      <c r="P25" s="145"/>
      <c r="Q25" s="145"/>
      <c r="R25" s="145"/>
      <c r="S25" s="145"/>
      <c r="T25" s="145"/>
      <c r="U25" s="145"/>
      <c r="V25" s="61"/>
      <c r="W25" s="61"/>
      <c r="X25" s="145">
        <f ca="1">DATE(YEAR(C2),MONTH(C2)+1,1)</f>
        <v>45901</v>
      </c>
      <c r="Y25" s="145"/>
      <c r="Z25" s="145"/>
      <c r="AA25" s="145"/>
      <c r="AB25" s="145"/>
      <c r="AC25" s="145"/>
      <c r="AD25" s="145"/>
      <c r="AF25" s="1"/>
    </row>
    <row r="26" spans="1:42" ht="15" customHeight="1" x14ac:dyDescent="0.25">
      <c r="A26" s="1"/>
      <c r="C26" s="144"/>
      <c r="D26" s="144"/>
      <c r="E26" s="144"/>
      <c r="F26" s="144"/>
      <c r="G26" s="144"/>
      <c r="H26" s="144"/>
      <c r="I26" s="144"/>
      <c r="J26" s="144"/>
      <c r="K26" s="144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42"/>
      <c r="D27" s="142"/>
      <c r="E27" s="142"/>
      <c r="F27" s="142"/>
      <c r="G27" s="142"/>
      <c r="H27" s="142"/>
      <c r="I27" s="142"/>
      <c r="J27" s="142"/>
      <c r="K27" s="14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45839</v>
      </c>
      <c r="Q27" s="65">
        <f t="shared" ca="1" si="0"/>
        <v>45840</v>
      </c>
      <c r="R27" s="65">
        <f t="shared" ca="1" si="0"/>
        <v>45841</v>
      </c>
      <c r="S27" s="65">
        <f t="shared" ca="1" si="0"/>
        <v>45842</v>
      </c>
      <c r="T27" s="65">
        <f t="shared" ca="1" si="0"/>
        <v>45843</v>
      </c>
      <c r="U27" s="64">
        <f t="shared" ca="1" si="0"/>
        <v>45844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45901</v>
      </c>
      <c r="Y27" s="65">
        <f t="shared" ca="1" si="1"/>
        <v>45902</v>
      </c>
      <c r="Z27" s="65">
        <f t="shared" ca="1" si="1"/>
        <v>45903</v>
      </c>
      <c r="AA27" s="65">
        <f t="shared" ca="1" si="1"/>
        <v>45904</v>
      </c>
      <c r="AB27" s="65">
        <f t="shared" ca="1" si="1"/>
        <v>45905</v>
      </c>
      <c r="AC27" s="65">
        <f t="shared" ca="1" si="1"/>
        <v>45906</v>
      </c>
      <c r="AD27" s="64">
        <f t="shared" ca="1" si="1"/>
        <v>45907</v>
      </c>
      <c r="AF27" s="1"/>
    </row>
    <row r="28" spans="1:42" ht="15" customHeight="1" x14ac:dyDescent="0.25">
      <c r="A28" s="1"/>
      <c r="C28" s="143"/>
      <c r="D28" s="143"/>
      <c r="E28" s="143"/>
      <c r="F28" s="143"/>
      <c r="G28" s="143"/>
      <c r="H28" s="143"/>
      <c r="I28" s="143"/>
      <c r="J28" s="143"/>
      <c r="K28" s="143"/>
      <c r="M28" s="1"/>
      <c r="O28" s="64">
        <f t="shared" ca="1" si="0"/>
        <v>45845</v>
      </c>
      <c r="P28" s="65">
        <f t="shared" ca="1" si="0"/>
        <v>45846</v>
      </c>
      <c r="Q28" s="65">
        <f t="shared" ca="1" si="0"/>
        <v>45847</v>
      </c>
      <c r="R28" s="65">
        <f t="shared" ca="1" si="0"/>
        <v>45848</v>
      </c>
      <c r="S28" s="65">
        <f t="shared" ca="1" si="0"/>
        <v>45849</v>
      </c>
      <c r="T28" s="65">
        <f t="shared" ca="1" si="0"/>
        <v>45850</v>
      </c>
      <c r="U28" s="64">
        <f t="shared" ca="1" si="0"/>
        <v>45851</v>
      </c>
      <c r="V28" s="61"/>
      <c r="W28" s="61"/>
      <c r="X28" s="64">
        <f t="shared" ca="1" si="1"/>
        <v>45908</v>
      </c>
      <c r="Y28" s="65">
        <f t="shared" ca="1" si="1"/>
        <v>45909</v>
      </c>
      <c r="Z28" s="65">
        <f t="shared" ca="1" si="1"/>
        <v>45910</v>
      </c>
      <c r="AA28" s="65">
        <f t="shared" ca="1" si="1"/>
        <v>45911</v>
      </c>
      <c r="AB28" s="65">
        <f t="shared" ca="1" si="1"/>
        <v>45912</v>
      </c>
      <c r="AC28" s="65">
        <f t="shared" ca="1" si="1"/>
        <v>45913</v>
      </c>
      <c r="AD28" s="64">
        <f t="shared" ca="1" si="1"/>
        <v>45914</v>
      </c>
      <c r="AF28" s="1"/>
    </row>
    <row r="29" spans="1:42" ht="15" customHeight="1" x14ac:dyDescent="0.25">
      <c r="A29" s="1"/>
      <c r="C29" s="142"/>
      <c r="D29" s="142"/>
      <c r="E29" s="142"/>
      <c r="F29" s="142"/>
      <c r="G29" s="142"/>
      <c r="H29" s="142"/>
      <c r="I29" s="142"/>
      <c r="J29" s="142"/>
      <c r="K29" s="142"/>
      <c r="M29" s="1"/>
      <c r="O29" s="64">
        <f t="shared" ca="1" si="0"/>
        <v>45852</v>
      </c>
      <c r="P29" s="65">
        <f t="shared" ca="1" si="0"/>
        <v>45853</v>
      </c>
      <c r="Q29" s="65">
        <f t="shared" ca="1" si="0"/>
        <v>45854</v>
      </c>
      <c r="R29" s="65">
        <f t="shared" ca="1" si="0"/>
        <v>45855</v>
      </c>
      <c r="S29" s="65">
        <f t="shared" ca="1" si="0"/>
        <v>45856</v>
      </c>
      <c r="T29" s="65">
        <f t="shared" ca="1" si="0"/>
        <v>45857</v>
      </c>
      <c r="U29" s="64">
        <f t="shared" ca="1" si="0"/>
        <v>45858</v>
      </c>
      <c r="V29" s="61"/>
      <c r="W29" s="61"/>
      <c r="X29" s="64">
        <f t="shared" ca="1" si="1"/>
        <v>45915</v>
      </c>
      <c r="Y29" s="65">
        <f t="shared" ca="1" si="1"/>
        <v>45916</v>
      </c>
      <c r="Z29" s="65">
        <f t="shared" ca="1" si="1"/>
        <v>45917</v>
      </c>
      <c r="AA29" s="65">
        <f t="shared" ca="1" si="1"/>
        <v>45918</v>
      </c>
      <c r="AB29" s="65">
        <f t="shared" ca="1" si="1"/>
        <v>45919</v>
      </c>
      <c r="AC29" s="65">
        <f t="shared" ca="1" si="1"/>
        <v>45920</v>
      </c>
      <c r="AD29" s="64">
        <f t="shared" ca="1" si="1"/>
        <v>45921</v>
      </c>
      <c r="AF29" s="1"/>
    </row>
    <row r="30" spans="1:42" ht="15" customHeight="1" x14ac:dyDescent="0.25">
      <c r="A30" s="1"/>
      <c r="C30" s="143"/>
      <c r="D30" s="143"/>
      <c r="E30" s="143"/>
      <c r="F30" s="143"/>
      <c r="G30" s="143"/>
      <c r="H30" s="143"/>
      <c r="I30" s="143"/>
      <c r="J30" s="143"/>
      <c r="K30" s="143"/>
      <c r="M30" s="1"/>
      <c r="O30" s="64">
        <f t="shared" ca="1" si="0"/>
        <v>45859</v>
      </c>
      <c r="P30" s="65">
        <f t="shared" ca="1" si="0"/>
        <v>45860</v>
      </c>
      <c r="Q30" s="65">
        <f t="shared" ca="1" si="0"/>
        <v>45861</v>
      </c>
      <c r="R30" s="65">
        <f t="shared" ca="1" si="0"/>
        <v>45862</v>
      </c>
      <c r="S30" s="65">
        <f t="shared" ca="1" si="0"/>
        <v>45863</v>
      </c>
      <c r="T30" s="65">
        <f t="shared" ca="1" si="0"/>
        <v>45864</v>
      </c>
      <c r="U30" s="64">
        <f t="shared" ca="1" si="0"/>
        <v>45865</v>
      </c>
      <c r="V30" s="61"/>
      <c r="W30" s="61"/>
      <c r="X30" s="64">
        <f t="shared" ca="1" si="1"/>
        <v>45922</v>
      </c>
      <c r="Y30" s="65">
        <f t="shared" ca="1" si="1"/>
        <v>45923</v>
      </c>
      <c r="Z30" s="65">
        <f t="shared" ca="1" si="1"/>
        <v>45924</v>
      </c>
      <c r="AA30" s="65">
        <f t="shared" ca="1" si="1"/>
        <v>45925</v>
      </c>
      <c r="AB30" s="65">
        <f t="shared" ca="1" si="1"/>
        <v>45926</v>
      </c>
      <c r="AC30" s="65">
        <f t="shared" ca="1" si="1"/>
        <v>45927</v>
      </c>
      <c r="AD30" s="64">
        <f t="shared" ca="1" si="1"/>
        <v>45928</v>
      </c>
      <c r="AF30" s="1"/>
    </row>
    <row r="31" spans="1:42" ht="15" customHeight="1" x14ac:dyDescent="0.25">
      <c r="A31" s="1"/>
      <c r="C31" s="142"/>
      <c r="D31" s="142"/>
      <c r="E31" s="142"/>
      <c r="F31" s="142"/>
      <c r="G31" s="142"/>
      <c r="H31" s="142"/>
      <c r="I31" s="142"/>
      <c r="J31" s="142"/>
      <c r="K31" s="142"/>
      <c r="M31" s="1"/>
      <c r="O31" s="64">
        <f t="shared" ca="1" si="0"/>
        <v>45866</v>
      </c>
      <c r="P31" s="65">
        <f t="shared" ca="1" si="0"/>
        <v>45867</v>
      </c>
      <c r="Q31" s="65">
        <f t="shared" ca="1" si="0"/>
        <v>45868</v>
      </c>
      <c r="R31" s="65">
        <f t="shared" ca="1" si="0"/>
        <v>45869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45929</v>
      </c>
      <c r="Y31" s="65">
        <f t="shared" ca="1" si="1"/>
        <v>45930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hyperlinks>
    <hyperlink ref="W9:AD9" r:id="rId1" display="https://smalandstouren.nu/deltavlingar/" xr:uid="{FA3B423E-4B7C-4ADD-9876-39B7A9C88241}"/>
    <hyperlink ref="O12:V12" r:id="rId2" display="https://smalandstouren.nu/deltavlingar/" xr:uid="{17BF1FE6-2FA4-4F82-AD69-BD920AA2EA97}"/>
  </hyperlinks>
  <printOptions horizontalCentered="1"/>
  <pageMargins left="0.5" right="0.5" top="0.25" bottom="0.25" header="0.25" footer="0.25"/>
  <pageSetup scale="88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DD55080122048A534450B20E411CC" ma:contentTypeVersion="14" ma:contentTypeDescription="Create a new document." ma:contentTypeScope="" ma:versionID="2b4d22985f7970ca28449ca06f50f095">
  <xsd:schema xmlns:xsd="http://www.w3.org/2001/XMLSchema" xmlns:xs="http://www.w3.org/2001/XMLSchema" xmlns:p="http://schemas.microsoft.com/office/2006/metadata/properties" xmlns:ns2="f2714c4c-cc1c-4084-ba71-879d40c43487" xmlns:ns3="85a4f532-4562-46bc-9a16-d4868a79e691" targetNamespace="http://schemas.microsoft.com/office/2006/metadata/properties" ma:root="true" ma:fieldsID="6f6a1eaf6b32f7c07c9cf81f3ed9a430" ns2:_="" ns3:_="">
    <xsd:import namespace="f2714c4c-cc1c-4084-ba71-879d40c43487"/>
    <xsd:import namespace="85a4f532-4562-46bc-9a16-d4868a79e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14c4c-cc1c-4084-ba71-879d40c43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041d027-036b-4df2-b024-d916d12610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4f532-4562-46bc-9a16-d4868a79e69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314629-2635-4542-b74f-e8233dd2a46c}" ma:internalName="TaxCatchAll" ma:showField="CatchAllData" ma:web="85a4f532-4562-46bc-9a16-d4868a79e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4f532-4562-46bc-9a16-d4868a79e691" xsi:nil="true"/>
    <lcf76f155ced4ddcb4097134ff3c332f xmlns="f2714c4c-cc1c-4084-ba71-879d40c434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6EEC1A-65E1-43E7-86E0-0F151533D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14c4c-cc1c-4084-ba71-879d40c43487"/>
    <ds:schemaRef ds:uri="85a4f532-4562-46bc-9a16-d4868a79e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01CC6-7A0A-429C-B445-7EDA1CF4A1D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5a4f532-4562-46bc-9a16-d4868a79e691"/>
    <ds:schemaRef ds:uri="f2714c4c-cc1c-4084-ba71-879d40c43487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13</vt:i4>
      </vt:variant>
    </vt:vector>
  </HeadingPairs>
  <TitlesOfParts>
    <vt:vector size="27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Blad1</vt:lpstr>
      <vt:lpstr>start_day</vt:lpstr>
      <vt:lpstr>April!Utskriftsområde</vt:lpstr>
      <vt:lpstr>August!Utskriftsområde</vt:lpstr>
      <vt:lpstr>December!Utskriftsområde</vt:lpstr>
      <vt:lpstr>February!Utskriftsområde</vt:lpstr>
      <vt:lpstr>January!Utskriftsområde</vt:lpstr>
      <vt:lpstr>July!Utskriftsområde</vt:lpstr>
      <vt:lpstr>June!Utskriftsområde</vt:lpstr>
      <vt:lpstr>March!Utskriftsområde</vt:lpstr>
      <vt:lpstr>May!Utskriftsområde</vt:lpstr>
      <vt:lpstr>November!Utskriftsområde</vt:lpstr>
      <vt:lpstr>October!Utskriftsområde</vt:lpstr>
      <vt:lpstr>September!Utskriftsområde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2025-04-08T17:09:25Z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0x010100422DD55080122048A534450B20E411CC</vt:lpwstr>
  </property>
  <property fmtid="{D5CDD505-2E9C-101B-9397-08002B2CF9AE}" pid="3" name="MediaServiceImageTags">
    <vt:lpwstr/>
  </property>
</Properties>
</file>